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2.xml" ContentType="application/vnd.openxmlformats-officedocument.spreadsheetml.worksheet+xml"/>
  <Override PartName="/xl/worksheets/sheet11.xml" ContentType="application/vnd.openxmlformats-officedocument.spreadsheetml.worksheet+xml"/>
  <Override PartName="/xl/worksheets/sheet10.xml" ContentType="application/vnd.openxmlformats-officedocument.spreadsheetml.worksheet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M:\ProjectDocs\Biodiversity\Malaysia - Institutional Capacity - GEFID 5804\"/>
    </mc:Choice>
  </mc:AlternateContent>
  <bookViews>
    <workbookView xWindow="165" yWindow="60" windowWidth="15480" windowHeight="8400" tabRatio="852" firstSheet="2" activeTab="2"/>
  </bookViews>
  <sheets>
    <sheet name="Anubis input" sheetId="19" state="hidden" r:id="rId1"/>
    <sheet name="ALL Activities" sheetId="11" r:id="rId2"/>
    <sheet name="Activity B" sheetId="14" r:id="rId3"/>
    <sheet name="Activity C" sheetId="8" r:id="rId4"/>
    <sheet name="Activity D" sheetId="15" r:id="rId5"/>
    <sheet name="Activity E" sheetId="17" r:id="rId6"/>
    <sheet name="Activity F" sheetId="18" r:id="rId7"/>
    <sheet name="Activity G" sheetId="21" r:id="rId8"/>
    <sheet name="Activity A" sheetId="13" r:id="rId9"/>
    <sheet name="Summary UNEP - APPENDIX 1" sheetId="3" r:id="rId10"/>
    <sheet name="Summary GOVT - APPENDIX 2A" sheetId="20" r:id="rId11"/>
    <sheet name="Summary GEF -APPENDIX 2B" sheetId="12" r:id="rId12"/>
  </sheets>
  <definedNames>
    <definedName name="_xlnm.Print_Area" localSheetId="8">'Activity A'!$A$1:$GB$29</definedName>
    <definedName name="_xlnm.Print_Area" localSheetId="2">'Activity B'!$A$1:$GB$29</definedName>
    <definedName name="_xlnm.Print_Area" localSheetId="3">'Activity C'!$A$1:$GB$29</definedName>
    <definedName name="_xlnm.Print_Area" localSheetId="4">'Activity D'!$A$1:$GB$29</definedName>
    <definedName name="_xlnm.Print_Area" localSheetId="5">'Activity E'!$A$1:$GB$29</definedName>
    <definedName name="_xlnm.Print_Area" localSheetId="6">'Activity F'!$A$1:$GB$29</definedName>
    <definedName name="_xlnm.Print_Area" localSheetId="7">'Activity G'!$A$1:$GB$29</definedName>
    <definedName name="_xlnm.Print_Area" localSheetId="1">'ALL Activities'!$A$1:$C$126</definedName>
    <definedName name="_xlnm.Print_Area" localSheetId="11">'Summary GEF -APPENDIX 2B'!$A$1:$O$105</definedName>
    <definedName name="_xlnm.Print_Area" localSheetId="9">'Summary UNEP - APPENDIX 1'!$A$1:$S$50</definedName>
    <definedName name="_xlnm.Print_Titles" localSheetId="8">'Activity A'!$A:$D</definedName>
    <definedName name="_xlnm.Print_Titles" localSheetId="2">'Activity B'!$A:$D</definedName>
    <definedName name="_xlnm.Print_Titles" localSheetId="3">'Activity C'!$A:$D</definedName>
    <definedName name="_xlnm.Print_Titles" localSheetId="4">'Activity D'!$A:$D</definedName>
    <definedName name="_xlnm.Print_Titles" localSheetId="5">'Activity E'!$A:$D</definedName>
    <definedName name="_xlnm.Print_Titles" localSheetId="6">'Activity F'!$A:$D</definedName>
    <definedName name="_xlnm.Print_Titles" localSheetId="7">'Activity G'!$A:$D</definedName>
    <definedName name="_xlnm.Print_Titles" localSheetId="1">'ALL Activities'!$6:$7</definedName>
    <definedName name="_xlnm.Print_Titles" localSheetId="0">'Anubis input'!$A:$D,'Anubis input'!$1:$3</definedName>
    <definedName name="_xlnm.Print_Titles" localSheetId="11">'Summary GEF -APPENDIX 2B'!$1:$2</definedName>
  </definedNames>
  <calcPr calcId="152511" fullCalcOnLoad="1"/>
</workbook>
</file>

<file path=xl/calcChain.xml><?xml version="1.0" encoding="utf-8"?>
<calcChain xmlns="http://schemas.openxmlformats.org/spreadsheetml/2006/main">
  <c r="N39" i="13" l="1"/>
  <c r="N39" i="14"/>
  <c r="N39" i="8"/>
  <c r="N39" i="15"/>
  <c r="N39" i="17"/>
  <c r="N39" i="18"/>
  <c r="N39" i="21"/>
  <c r="N38" i="13"/>
  <c r="N38" i="14"/>
  <c r="N38" i="8"/>
  <c r="N38" i="15"/>
  <c r="N38" i="17"/>
  <c r="N38" i="18"/>
  <c r="N38" i="21"/>
  <c r="N37" i="13"/>
  <c r="N37" i="14"/>
  <c r="N37" i="8"/>
  <c r="N37" i="15"/>
  <c r="N37" i="17"/>
  <c r="N37" i="18"/>
  <c r="N37" i="21"/>
  <c r="N59" i="13"/>
  <c r="N59" i="14"/>
  <c r="N59" i="8"/>
  <c r="N59" i="15"/>
  <c r="N59" i="17"/>
  <c r="N59" i="18"/>
  <c r="N59" i="21"/>
  <c r="N58" i="13"/>
  <c r="N58" i="14"/>
  <c r="N58" i="8"/>
  <c r="N58" i="15"/>
  <c r="N58" i="17"/>
  <c r="N58" i="18"/>
  <c r="N58" i="21"/>
  <c r="N57" i="13"/>
  <c r="N57" i="14"/>
  <c r="N57" i="8"/>
  <c r="N57" i="15"/>
  <c r="N57" i="17"/>
  <c r="N57" i="18"/>
  <c r="N57" i="21"/>
  <c r="N56" i="13"/>
  <c r="N56" i="14"/>
  <c r="N56" i="8"/>
  <c r="N56" i="15"/>
  <c r="N56" i="17"/>
  <c r="N56" i="18"/>
  <c r="N56" i="21"/>
  <c r="N55" i="13"/>
  <c r="N55" i="14"/>
  <c r="N55" i="8"/>
  <c r="N55" i="15"/>
  <c r="N55" i="17"/>
  <c r="N55" i="18"/>
  <c r="N55" i="21"/>
  <c r="N54" i="13"/>
  <c r="N54" i="14"/>
  <c r="N54" i="8"/>
  <c r="N54" i="15"/>
  <c r="N54" i="17"/>
  <c r="N54" i="18"/>
  <c r="N54" i="21"/>
  <c r="N53" i="13"/>
  <c r="N53" i="14"/>
  <c r="N53" i="8"/>
  <c r="N53" i="15"/>
  <c r="N53" i="17"/>
  <c r="N53" i="18"/>
  <c r="N53" i="21"/>
  <c r="N52" i="13"/>
  <c r="N52" i="14"/>
  <c r="N52" i="8"/>
  <c r="N52" i="15"/>
  <c r="N52" i="17"/>
  <c r="N52" i="18"/>
  <c r="N52" i="21"/>
  <c r="N51" i="13"/>
  <c r="N51" i="14"/>
  <c r="N51" i="8"/>
  <c r="N51" i="15"/>
  <c r="N51" i="17"/>
  <c r="N51" i="18"/>
  <c r="N51" i="21"/>
  <c r="N50" i="13"/>
  <c r="N50" i="14"/>
  <c r="N50" i="8"/>
  <c r="N50" i="15"/>
  <c r="N50" i="17"/>
  <c r="N50" i="18"/>
  <c r="N50" i="21"/>
  <c r="N49" i="13"/>
  <c r="N49" i="14"/>
  <c r="N49" i="8"/>
  <c r="N49" i="15"/>
  <c r="N49" i="17"/>
  <c r="N49" i="18"/>
  <c r="N49" i="21"/>
  <c r="N48" i="13"/>
  <c r="N48" i="14"/>
  <c r="N48" i="8"/>
  <c r="N48" i="15"/>
  <c r="N48" i="17"/>
  <c r="N48" i="18"/>
  <c r="N48" i="21"/>
  <c r="N47" i="13"/>
  <c r="N47" i="14"/>
  <c r="N47" i="8"/>
  <c r="N47" i="15"/>
  <c r="N47" i="17"/>
  <c r="N47" i="18"/>
  <c r="N47" i="21"/>
  <c r="N46" i="13"/>
  <c r="N46" i="14"/>
  <c r="N46" i="8"/>
  <c r="N46" i="15"/>
  <c r="N46" i="17"/>
  <c r="N46" i="18"/>
  <c r="N46" i="21"/>
  <c r="N45" i="13"/>
  <c r="N45" i="14"/>
  <c r="N45" i="8"/>
  <c r="N45" i="15"/>
  <c r="N45" i="17"/>
  <c r="N45" i="18"/>
  <c r="N45" i="21"/>
  <c r="N44" i="13"/>
  <c r="N44" i="14"/>
  <c r="N44" i="8"/>
  <c r="N44" i="15"/>
  <c r="N44" i="17"/>
  <c r="N44" i="18"/>
  <c r="N44" i="21"/>
  <c r="N43" i="13"/>
  <c r="N43" i="14"/>
  <c r="N43" i="8"/>
  <c r="N43" i="15"/>
  <c r="N43" i="17"/>
  <c r="N43" i="18"/>
  <c r="N43" i="21"/>
  <c r="N42" i="13"/>
  <c r="N42" i="14"/>
  <c r="N42" i="8"/>
  <c r="N42" i="15"/>
  <c r="N42" i="17"/>
  <c r="N42" i="18"/>
  <c r="N42" i="21"/>
  <c r="N41" i="13"/>
  <c r="N41" i="14"/>
  <c r="N41" i="8"/>
  <c r="N41" i="15"/>
  <c r="N41" i="17"/>
  <c r="N41" i="18"/>
  <c r="N41" i="21"/>
  <c r="N40" i="13"/>
  <c r="N40" i="14"/>
  <c r="N40" i="8"/>
  <c r="N40" i="15"/>
  <c r="N40" i="17"/>
  <c r="N40" i="18"/>
  <c r="N40" i="21"/>
  <c r="B51" i="20"/>
  <c r="E1" i="20"/>
  <c r="B51" i="3"/>
  <c r="BY2" i="21"/>
  <c r="FQ2" i="21"/>
  <c r="FE2" i="21"/>
  <c r="ES2" i="21"/>
  <c r="EG2" i="21"/>
  <c r="DU2" i="21"/>
  <c r="DI2" i="21"/>
  <c r="CW2" i="21"/>
  <c r="CK2" i="21"/>
  <c r="BM2" i="21"/>
  <c r="BA2" i="21"/>
  <c r="AO2" i="21"/>
  <c r="AC2" i="21"/>
  <c r="Q2" i="21"/>
  <c r="E2" i="21"/>
  <c r="M54" i="13"/>
  <c r="M54" i="14"/>
  <c r="M54" i="8"/>
  <c r="M54" i="15"/>
  <c r="M54" i="17"/>
  <c r="M54" i="18"/>
  <c r="M54" i="21"/>
  <c r="M55" i="13"/>
  <c r="M55" i="14"/>
  <c r="M55" i="8"/>
  <c r="M55" i="15"/>
  <c r="M55" i="17"/>
  <c r="M55" i="18"/>
  <c r="M55" i="21"/>
  <c r="M56" i="13"/>
  <c r="M56" i="14"/>
  <c r="M56" i="8"/>
  <c r="M56" i="15"/>
  <c r="M56" i="17"/>
  <c r="M56" i="18"/>
  <c r="M56" i="21"/>
  <c r="M57" i="13"/>
  <c r="M57" i="14"/>
  <c r="M57" i="8"/>
  <c r="M57" i="15"/>
  <c r="M57" i="17"/>
  <c r="M57" i="18"/>
  <c r="M57" i="21"/>
  <c r="M58" i="13"/>
  <c r="M58" i="14"/>
  <c r="M58" i="8"/>
  <c r="M58" i="15"/>
  <c r="M58" i="17"/>
  <c r="M58" i="18"/>
  <c r="M58" i="21"/>
  <c r="M59" i="13"/>
  <c r="M59" i="14"/>
  <c r="M59" i="8"/>
  <c r="M59" i="15"/>
  <c r="M59" i="17"/>
  <c r="M59" i="18"/>
  <c r="M59" i="21"/>
  <c r="M48" i="13"/>
  <c r="M48" i="14"/>
  <c r="M48" i="8"/>
  <c r="M48" i="15"/>
  <c r="M48" i="17"/>
  <c r="M48" i="18"/>
  <c r="M48" i="21"/>
  <c r="M49" i="13"/>
  <c r="M49" i="14"/>
  <c r="M49" i="8"/>
  <c r="M49" i="15"/>
  <c r="M49" i="17"/>
  <c r="M49" i="18"/>
  <c r="M49" i="21"/>
  <c r="M50" i="13"/>
  <c r="M50" i="14"/>
  <c r="M50" i="8"/>
  <c r="Y28" i="19" s="1"/>
  <c r="M50" i="15"/>
  <c r="M50" i="17"/>
  <c r="M50" i="18"/>
  <c r="M50" i="21"/>
  <c r="M51" i="13"/>
  <c r="M51" i="14"/>
  <c r="M51" i="8"/>
  <c r="Y29" i="19" s="1"/>
  <c r="M51" i="15"/>
  <c r="M51" i="17"/>
  <c r="M51" i="18"/>
  <c r="M51" i="21"/>
  <c r="M52" i="13"/>
  <c r="M52" i="14"/>
  <c r="M52" i="8"/>
  <c r="M52" i="15"/>
  <c r="M52" i="17"/>
  <c r="M52" i="18"/>
  <c r="M52" i="21"/>
  <c r="M46" i="13"/>
  <c r="M46" i="14"/>
  <c r="M46" i="8"/>
  <c r="M46" i="15"/>
  <c r="M46" i="17"/>
  <c r="M46" i="18"/>
  <c r="M46" i="21"/>
  <c r="M44" i="13"/>
  <c r="M44" i="14"/>
  <c r="M44" i="8"/>
  <c r="M44" i="15"/>
  <c r="M44" i="17"/>
  <c r="M44" i="18"/>
  <c r="M44" i="21"/>
  <c r="M38" i="13"/>
  <c r="M38" i="14"/>
  <c r="M38" i="8"/>
  <c r="M38" i="15"/>
  <c r="M38" i="17"/>
  <c r="M38" i="18"/>
  <c r="M38" i="21"/>
  <c r="M39" i="13"/>
  <c r="M39" i="14"/>
  <c r="M39" i="8"/>
  <c r="M39" i="15"/>
  <c r="M39" i="17"/>
  <c r="M39" i="18"/>
  <c r="M39" i="21"/>
  <c r="M40" i="13"/>
  <c r="M40" i="14"/>
  <c r="M40" i="8"/>
  <c r="M40" i="15"/>
  <c r="M40" i="17"/>
  <c r="M40" i="18"/>
  <c r="M40" i="21"/>
  <c r="M41" i="13"/>
  <c r="M41" i="14"/>
  <c r="M41" i="8"/>
  <c r="M41" i="15"/>
  <c r="M41" i="17"/>
  <c r="M41" i="18"/>
  <c r="M41" i="21"/>
  <c r="M42" i="13"/>
  <c r="M42" i="14"/>
  <c r="M42" i="8"/>
  <c r="M42" i="15"/>
  <c r="M42" i="17"/>
  <c r="Y14" i="19" s="1"/>
  <c r="M42" i="18"/>
  <c r="M42" i="21"/>
  <c r="K54" i="13"/>
  <c r="K54" i="14"/>
  <c r="K54" i="8"/>
  <c r="K54" i="15"/>
  <c r="K54" i="17"/>
  <c r="K54" i="18"/>
  <c r="K54" i="21"/>
  <c r="L54" i="13"/>
  <c r="L54" i="14"/>
  <c r="L54" i="8"/>
  <c r="L54" i="15"/>
  <c r="L54" i="17"/>
  <c r="L54" i="18"/>
  <c r="L54" i="21"/>
  <c r="K55" i="13"/>
  <c r="K55" i="14"/>
  <c r="K55" i="8"/>
  <c r="K55" i="15"/>
  <c r="K55" i="17"/>
  <c r="K55" i="18"/>
  <c r="K55" i="21"/>
  <c r="L55" i="13"/>
  <c r="L55" i="14"/>
  <c r="L55" i="8"/>
  <c r="L55" i="15"/>
  <c r="L55" i="17"/>
  <c r="L55" i="18"/>
  <c r="L55" i="21"/>
  <c r="K56" i="13"/>
  <c r="K56" i="14"/>
  <c r="K56" i="8"/>
  <c r="K56" i="15"/>
  <c r="K56" i="17"/>
  <c r="K56" i="18"/>
  <c r="K56" i="21"/>
  <c r="L56" i="13"/>
  <c r="L56" i="14"/>
  <c r="L56" i="8"/>
  <c r="L56" i="15"/>
  <c r="L56" i="17"/>
  <c r="L56" i="18"/>
  <c r="L56" i="21"/>
  <c r="K57" i="13"/>
  <c r="K57" i="14"/>
  <c r="K57" i="8"/>
  <c r="K57" i="15"/>
  <c r="K57" i="17"/>
  <c r="K57" i="18"/>
  <c r="K57" i="21"/>
  <c r="L57" i="13"/>
  <c r="L57" i="14"/>
  <c r="L57" i="8"/>
  <c r="L57" i="15"/>
  <c r="L57" i="17"/>
  <c r="L57" i="18"/>
  <c r="L57" i="21"/>
  <c r="K58" i="13"/>
  <c r="K58" i="14"/>
  <c r="K58" i="8"/>
  <c r="K58" i="15"/>
  <c r="K58" i="17"/>
  <c r="K58" i="18"/>
  <c r="K58" i="21"/>
  <c r="L58" i="13"/>
  <c r="L58" i="14"/>
  <c r="L58" i="8"/>
  <c r="L58" i="15"/>
  <c r="L58" i="17"/>
  <c r="L58" i="18"/>
  <c r="L58" i="21"/>
  <c r="K59" i="13"/>
  <c r="K59" i="14"/>
  <c r="K59" i="8"/>
  <c r="K59" i="15"/>
  <c r="K59" i="17"/>
  <c r="K59" i="18"/>
  <c r="K59" i="21"/>
  <c r="L59" i="13"/>
  <c r="L59" i="14"/>
  <c r="L59" i="8"/>
  <c r="L59" i="15"/>
  <c r="L59" i="17"/>
  <c r="L59" i="18"/>
  <c r="L59" i="21"/>
  <c r="K48" i="13"/>
  <c r="K48" i="14"/>
  <c r="K48" i="8"/>
  <c r="K48" i="15"/>
  <c r="K48" i="17"/>
  <c r="K48" i="18"/>
  <c r="K48" i="21"/>
  <c r="L48" i="13"/>
  <c r="L48" i="14"/>
  <c r="L48" i="8"/>
  <c r="L48" i="15"/>
  <c r="L48" i="17"/>
  <c r="L48" i="18"/>
  <c r="L48" i="21"/>
  <c r="K49" i="13"/>
  <c r="K49" i="14"/>
  <c r="K49" i="8"/>
  <c r="K49" i="15"/>
  <c r="K49" i="17"/>
  <c r="K49" i="18"/>
  <c r="K49" i="21"/>
  <c r="L49" i="13"/>
  <c r="L49" i="14"/>
  <c r="L49" i="8"/>
  <c r="L49" i="15"/>
  <c r="L49" i="17"/>
  <c r="L49" i="18"/>
  <c r="L49" i="21"/>
  <c r="K50" i="13"/>
  <c r="K50" i="14"/>
  <c r="K50" i="8"/>
  <c r="K50" i="15"/>
  <c r="K50" i="17"/>
  <c r="K50" i="18"/>
  <c r="K50" i="21"/>
  <c r="L50" i="13"/>
  <c r="L50" i="14"/>
  <c r="L50" i="8"/>
  <c r="L50" i="15"/>
  <c r="L50" i="17"/>
  <c r="L50" i="18"/>
  <c r="L50" i="21"/>
  <c r="K51" i="13"/>
  <c r="K51" i="14"/>
  <c r="K51" i="8"/>
  <c r="K51" i="15"/>
  <c r="K51" i="17"/>
  <c r="K51" i="18"/>
  <c r="K51" i="21"/>
  <c r="L51" i="13"/>
  <c r="L51" i="14"/>
  <c r="L51" i="8"/>
  <c r="L51" i="15"/>
  <c r="L51" i="17"/>
  <c r="L51" i="18"/>
  <c r="L51" i="21"/>
  <c r="K52" i="13"/>
  <c r="K52" i="14"/>
  <c r="K52" i="8"/>
  <c r="K52" i="15"/>
  <c r="K52" i="17"/>
  <c r="K52" i="18"/>
  <c r="K52" i="21"/>
  <c r="L52" i="13"/>
  <c r="L52" i="14"/>
  <c r="L52" i="8"/>
  <c r="L52" i="15"/>
  <c r="L52" i="17"/>
  <c r="L52" i="18"/>
  <c r="L52" i="21"/>
  <c r="K46" i="13"/>
  <c r="K46" i="14"/>
  <c r="K46" i="8"/>
  <c r="K46" i="15"/>
  <c r="K46" i="17"/>
  <c r="K46" i="18"/>
  <c r="K46" i="21"/>
  <c r="L46" i="13"/>
  <c r="L46" i="14"/>
  <c r="L46" i="8"/>
  <c r="L46" i="15"/>
  <c r="L46" i="17"/>
  <c r="L46" i="18"/>
  <c r="L46" i="21"/>
  <c r="K44" i="13"/>
  <c r="K44" i="14"/>
  <c r="K44" i="8"/>
  <c r="K44" i="15"/>
  <c r="K44" i="17"/>
  <c r="K44" i="18"/>
  <c r="K44" i="21"/>
  <c r="L44" i="13"/>
  <c r="L44" i="14"/>
  <c r="L44" i="8"/>
  <c r="L44" i="15"/>
  <c r="L44" i="17"/>
  <c r="L44" i="18"/>
  <c r="L44" i="21"/>
  <c r="K38" i="13"/>
  <c r="K38" i="14"/>
  <c r="K38" i="8"/>
  <c r="K38" i="15"/>
  <c r="K38" i="17"/>
  <c r="K38" i="18"/>
  <c r="K38" i="21"/>
  <c r="L38" i="13"/>
  <c r="L38" i="14"/>
  <c r="L38" i="8"/>
  <c r="L38" i="15"/>
  <c r="L38" i="17"/>
  <c r="L38" i="18"/>
  <c r="L38" i="21"/>
  <c r="K39" i="13"/>
  <c r="K39" i="14"/>
  <c r="K39" i="8"/>
  <c r="K39" i="15"/>
  <c r="K39" i="17"/>
  <c r="K39" i="18"/>
  <c r="K39" i="21"/>
  <c r="L39" i="13"/>
  <c r="L39" i="14"/>
  <c r="L39" i="8"/>
  <c r="L39" i="15"/>
  <c r="L39" i="17"/>
  <c r="L39" i="18"/>
  <c r="L39" i="21"/>
  <c r="K40" i="13"/>
  <c r="K40" i="14"/>
  <c r="K40" i="8"/>
  <c r="K40" i="15"/>
  <c r="K40" i="17"/>
  <c r="K40" i="18"/>
  <c r="K40" i="21"/>
  <c r="L40" i="13"/>
  <c r="L40" i="14"/>
  <c r="L40" i="8"/>
  <c r="L40" i="15"/>
  <c r="L40" i="17"/>
  <c r="L40" i="18"/>
  <c r="L40" i="21"/>
  <c r="K41" i="13"/>
  <c r="K41" i="14"/>
  <c r="K41" i="8"/>
  <c r="K41" i="15"/>
  <c r="K41" i="17"/>
  <c r="K41" i="18"/>
  <c r="K41" i="21"/>
  <c r="L41" i="13"/>
  <c r="L41" i="14"/>
  <c r="L41" i="8"/>
  <c r="L41" i="15"/>
  <c r="L41" i="17"/>
  <c r="L41" i="18"/>
  <c r="L41" i="21"/>
  <c r="K42" i="13"/>
  <c r="K42" i="14"/>
  <c r="K42" i="8"/>
  <c r="K42" i="15"/>
  <c r="K42" i="17"/>
  <c r="K42" i="18"/>
  <c r="K42" i="21"/>
  <c r="L42" i="13"/>
  <c r="L42" i="14"/>
  <c r="L42" i="8"/>
  <c r="L42" i="15"/>
  <c r="L42" i="17"/>
  <c r="L42" i="18"/>
  <c r="L42" i="21"/>
  <c r="I54" i="13"/>
  <c r="I54" i="14"/>
  <c r="I54" i="8"/>
  <c r="I54" i="15"/>
  <c r="I54" i="17"/>
  <c r="I54" i="18"/>
  <c r="I54" i="21"/>
  <c r="J54" i="13"/>
  <c r="J54" i="14"/>
  <c r="J54" i="8"/>
  <c r="J54" i="15"/>
  <c r="J54" i="17"/>
  <c r="J54" i="18"/>
  <c r="J54" i="21"/>
  <c r="I55" i="13"/>
  <c r="I55" i="14"/>
  <c r="I55" i="8"/>
  <c r="I55" i="15"/>
  <c r="I55" i="17"/>
  <c r="P35" i="3" s="1"/>
  <c r="I55" i="18"/>
  <c r="I55" i="21"/>
  <c r="J55" i="13"/>
  <c r="J55" i="14"/>
  <c r="R35" i="19" s="1"/>
  <c r="J55" i="8"/>
  <c r="J55" i="15"/>
  <c r="J55" i="17"/>
  <c r="J55" i="18"/>
  <c r="J55" i="21"/>
  <c r="I56" i="13"/>
  <c r="I56" i="14"/>
  <c r="I56" i="8"/>
  <c r="I56" i="15"/>
  <c r="I56" i="17"/>
  <c r="P36" i="3" s="1"/>
  <c r="I56" i="18"/>
  <c r="I56" i="21"/>
  <c r="J56" i="13"/>
  <c r="J56" i="14"/>
  <c r="J56" i="8"/>
  <c r="J56" i="15"/>
  <c r="J56" i="17"/>
  <c r="J56" i="18"/>
  <c r="J56" i="21"/>
  <c r="I57" i="13"/>
  <c r="I57" i="14"/>
  <c r="I57" i="8"/>
  <c r="I57" i="15"/>
  <c r="I57" i="17"/>
  <c r="I57" i="18"/>
  <c r="I57" i="21"/>
  <c r="J57" i="13"/>
  <c r="J57" i="14"/>
  <c r="J57" i="8"/>
  <c r="J57" i="15"/>
  <c r="J57" i="17"/>
  <c r="J57" i="18"/>
  <c r="J57" i="21"/>
  <c r="I58" i="13"/>
  <c r="I58" i="14"/>
  <c r="I58" i="8"/>
  <c r="I58" i="15"/>
  <c r="I58" i="17"/>
  <c r="I58" i="18"/>
  <c r="I58" i="21"/>
  <c r="J58" i="13"/>
  <c r="J58" i="14"/>
  <c r="J58" i="8"/>
  <c r="J58" i="15"/>
  <c r="J58" i="17"/>
  <c r="J58" i="18"/>
  <c r="J58" i="21"/>
  <c r="I59" i="13"/>
  <c r="I59" i="14"/>
  <c r="I59" i="8"/>
  <c r="I59" i="15"/>
  <c r="I59" i="17"/>
  <c r="I59" i="18"/>
  <c r="I59" i="21"/>
  <c r="J59" i="13"/>
  <c r="J59" i="14"/>
  <c r="J59" i="8"/>
  <c r="J59" i="15"/>
  <c r="J59" i="17"/>
  <c r="J59" i="18"/>
  <c r="J59" i="21"/>
  <c r="I48" i="13"/>
  <c r="I48" i="14"/>
  <c r="I48" i="8"/>
  <c r="I48" i="15"/>
  <c r="I48" i="17"/>
  <c r="I48" i="18"/>
  <c r="I48" i="21"/>
  <c r="J48" i="13"/>
  <c r="J48" i="14"/>
  <c r="J48" i="8"/>
  <c r="J48" i="15"/>
  <c r="J48" i="17"/>
  <c r="J48" i="18"/>
  <c r="J48" i="21"/>
  <c r="I49" i="13"/>
  <c r="I49" i="14"/>
  <c r="I49" i="8"/>
  <c r="I49" i="15"/>
  <c r="I49" i="17"/>
  <c r="I49" i="18"/>
  <c r="I49" i="21"/>
  <c r="J49" i="13"/>
  <c r="J49" i="14"/>
  <c r="J49" i="8"/>
  <c r="J49" i="15"/>
  <c r="J49" i="17"/>
  <c r="J49" i="18"/>
  <c r="J49" i="21"/>
  <c r="I50" i="13"/>
  <c r="P28" i="3" s="1"/>
  <c r="I50" i="14"/>
  <c r="I50" i="8"/>
  <c r="I50" i="15"/>
  <c r="I50" i="17"/>
  <c r="I50" i="18"/>
  <c r="I50" i="21"/>
  <c r="J50" i="13"/>
  <c r="J50" i="14"/>
  <c r="J50" i="8"/>
  <c r="J50" i="15"/>
  <c r="J50" i="17"/>
  <c r="J50" i="18"/>
  <c r="J50" i="21"/>
  <c r="I51" i="13"/>
  <c r="I51" i="14"/>
  <c r="I51" i="8"/>
  <c r="I51" i="15"/>
  <c r="I51" i="17"/>
  <c r="I51" i="18"/>
  <c r="I51" i="21"/>
  <c r="J51" i="13"/>
  <c r="J51" i="14"/>
  <c r="J51" i="8"/>
  <c r="J51" i="15"/>
  <c r="J51" i="17"/>
  <c r="J51" i="18"/>
  <c r="J51" i="21"/>
  <c r="I52" i="13"/>
  <c r="I52" i="14"/>
  <c r="I52" i="8"/>
  <c r="I52" i="15"/>
  <c r="I52" i="17"/>
  <c r="I52" i="18"/>
  <c r="I52" i="21"/>
  <c r="J52" i="13"/>
  <c r="J52" i="14"/>
  <c r="J52" i="8"/>
  <c r="J52" i="15"/>
  <c r="J52" i="17"/>
  <c r="J52" i="18"/>
  <c r="J52" i="21"/>
  <c r="I46" i="13"/>
  <c r="I46" i="14"/>
  <c r="I46" i="8"/>
  <c r="I46" i="15"/>
  <c r="I46" i="17"/>
  <c r="I46" i="18"/>
  <c r="I46" i="21"/>
  <c r="J46" i="13"/>
  <c r="J46" i="14"/>
  <c r="J46" i="8"/>
  <c r="J46" i="15"/>
  <c r="J46" i="17"/>
  <c r="J46" i="18"/>
  <c r="J46" i="21"/>
  <c r="I44" i="13"/>
  <c r="I44" i="14"/>
  <c r="I44" i="8"/>
  <c r="I44" i="15"/>
  <c r="I44" i="17"/>
  <c r="I44" i="18"/>
  <c r="I44" i="21"/>
  <c r="J44" i="13"/>
  <c r="J44" i="14"/>
  <c r="J44" i="8"/>
  <c r="J44" i="15"/>
  <c r="J44" i="17"/>
  <c r="J44" i="18"/>
  <c r="J44" i="21"/>
  <c r="I38" i="13"/>
  <c r="I38" i="14"/>
  <c r="I38" i="8"/>
  <c r="I38" i="15"/>
  <c r="I38" i="17"/>
  <c r="I38" i="18"/>
  <c r="I38" i="21"/>
  <c r="J38" i="13"/>
  <c r="J38" i="14"/>
  <c r="J38" i="8"/>
  <c r="J38" i="15"/>
  <c r="J38" i="17"/>
  <c r="J38" i="18"/>
  <c r="J38" i="21"/>
  <c r="I39" i="13"/>
  <c r="I39" i="14"/>
  <c r="I39" i="8"/>
  <c r="I39" i="15"/>
  <c r="I39" i="17"/>
  <c r="I39" i="18"/>
  <c r="I39" i="21"/>
  <c r="J39" i="13"/>
  <c r="J39" i="14"/>
  <c r="J39" i="8"/>
  <c r="J39" i="15"/>
  <c r="J39" i="17"/>
  <c r="J39" i="18"/>
  <c r="J39" i="21"/>
  <c r="I40" i="13"/>
  <c r="I40" i="14"/>
  <c r="I40" i="8"/>
  <c r="I40" i="15"/>
  <c r="I40" i="17"/>
  <c r="I40" i="18"/>
  <c r="I40" i="21"/>
  <c r="J40" i="13"/>
  <c r="J40" i="14"/>
  <c r="J40" i="8"/>
  <c r="J40" i="15"/>
  <c r="J40" i="17"/>
  <c r="J40" i="18"/>
  <c r="J40" i="21"/>
  <c r="I41" i="13"/>
  <c r="I41" i="14"/>
  <c r="I41" i="8"/>
  <c r="I41" i="15"/>
  <c r="I41" i="17"/>
  <c r="I41" i="18"/>
  <c r="I41" i="21"/>
  <c r="J41" i="13"/>
  <c r="J41" i="14"/>
  <c r="J41" i="8"/>
  <c r="J41" i="15"/>
  <c r="J41" i="17"/>
  <c r="J41" i="18"/>
  <c r="J41" i="21"/>
  <c r="I42" i="13"/>
  <c r="I42" i="14"/>
  <c r="I42" i="8"/>
  <c r="I42" i="15"/>
  <c r="I42" i="17"/>
  <c r="I42" i="18"/>
  <c r="I42" i="21"/>
  <c r="J42" i="13"/>
  <c r="J42" i="14"/>
  <c r="J42" i="8"/>
  <c r="J42" i="15"/>
  <c r="J42" i="17"/>
  <c r="J42" i="18"/>
  <c r="J42" i="21"/>
  <c r="G54" i="13"/>
  <c r="G54" i="14"/>
  <c r="G54" i="8"/>
  <c r="G54" i="15"/>
  <c r="G54" i="17"/>
  <c r="G54" i="18"/>
  <c r="G54" i="21"/>
  <c r="H54" i="13"/>
  <c r="H54" i="14"/>
  <c r="H54" i="8"/>
  <c r="H54" i="15"/>
  <c r="H54" i="17"/>
  <c r="H54" i="18"/>
  <c r="H54" i="21"/>
  <c r="G55" i="13"/>
  <c r="G55" i="14"/>
  <c r="G55" i="8"/>
  <c r="G55" i="15"/>
  <c r="G55" i="17"/>
  <c r="G55" i="18"/>
  <c r="G55" i="21"/>
  <c r="H55" i="13"/>
  <c r="H55" i="14"/>
  <c r="O35" i="20" s="1"/>
  <c r="H55" i="8"/>
  <c r="H55" i="15"/>
  <c r="H55" i="17"/>
  <c r="H55" i="18"/>
  <c r="H55" i="21"/>
  <c r="G56" i="13"/>
  <c r="G56" i="14"/>
  <c r="G56" i="8"/>
  <c r="G56" i="15"/>
  <c r="G56" i="17"/>
  <c r="G56" i="18"/>
  <c r="G56" i="21"/>
  <c r="H56" i="13"/>
  <c r="H56" i="14"/>
  <c r="H56" i="8"/>
  <c r="H56" i="15"/>
  <c r="H56" i="17"/>
  <c r="H56" i="18"/>
  <c r="H56" i="21"/>
  <c r="G57" i="13"/>
  <c r="G57" i="14"/>
  <c r="G57" i="8"/>
  <c r="G57" i="15"/>
  <c r="G57" i="17"/>
  <c r="G57" i="18"/>
  <c r="G57" i="21"/>
  <c r="H57" i="13"/>
  <c r="H57" i="14"/>
  <c r="H57" i="8"/>
  <c r="H57" i="15"/>
  <c r="H57" i="17"/>
  <c r="H57" i="18"/>
  <c r="H57" i="21"/>
  <c r="G58" i="13"/>
  <c r="G58" i="14"/>
  <c r="G58" i="8"/>
  <c r="G58" i="15"/>
  <c r="G58" i="17"/>
  <c r="G58" i="18"/>
  <c r="G58" i="21"/>
  <c r="H58" i="13"/>
  <c r="H58" i="14"/>
  <c r="H58" i="8"/>
  <c r="H58" i="15"/>
  <c r="H58" i="17"/>
  <c r="H58" i="18"/>
  <c r="H58" i="21"/>
  <c r="G59" i="13"/>
  <c r="G59" i="14"/>
  <c r="G59" i="8"/>
  <c r="G59" i="15"/>
  <c r="G59" i="17"/>
  <c r="G59" i="18"/>
  <c r="G59" i="21"/>
  <c r="H59" i="13"/>
  <c r="H59" i="14"/>
  <c r="H59" i="8"/>
  <c r="H59" i="15"/>
  <c r="H59" i="17"/>
  <c r="H59" i="18"/>
  <c r="H59" i="21"/>
  <c r="G48" i="13"/>
  <c r="G48" i="14"/>
  <c r="G48" i="8"/>
  <c r="G48" i="15"/>
  <c r="G48" i="17"/>
  <c r="G48" i="18"/>
  <c r="G48" i="21"/>
  <c r="H48" i="13"/>
  <c r="H48" i="14"/>
  <c r="H48" i="8"/>
  <c r="H48" i="15"/>
  <c r="H48" i="17"/>
  <c r="H48" i="18"/>
  <c r="H48" i="21"/>
  <c r="G49" i="13"/>
  <c r="G49" i="14"/>
  <c r="G49" i="8"/>
  <c r="G49" i="15"/>
  <c r="G49" i="17"/>
  <c r="G49" i="18"/>
  <c r="G49" i="21"/>
  <c r="H49" i="13"/>
  <c r="H49" i="14"/>
  <c r="H49" i="8"/>
  <c r="H49" i="15"/>
  <c r="H49" i="17"/>
  <c r="H49" i="18"/>
  <c r="H49" i="21"/>
  <c r="G50" i="13"/>
  <c r="G50" i="14"/>
  <c r="G50" i="8"/>
  <c r="G50" i="15"/>
  <c r="G50" i="17"/>
  <c r="G50" i="18"/>
  <c r="G50" i="21"/>
  <c r="H50" i="13"/>
  <c r="H50" i="14"/>
  <c r="H50" i="8"/>
  <c r="H50" i="15"/>
  <c r="H50" i="17"/>
  <c r="H50" i="18"/>
  <c r="H50" i="21"/>
  <c r="G51" i="13"/>
  <c r="G51" i="14"/>
  <c r="G51" i="8"/>
  <c r="G51" i="15"/>
  <c r="G51" i="17"/>
  <c r="G51" i="18"/>
  <c r="G51" i="21"/>
  <c r="H51" i="13"/>
  <c r="H51" i="14"/>
  <c r="H51" i="8"/>
  <c r="H51" i="15"/>
  <c r="H51" i="17"/>
  <c r="H51" i="18"/>
  <c r="H51" i="21"/>
  <c r="G52" i="13"/>
  <c r="G52" i="14"/>
  <c r="G52" i="8"/>
  <c r="G52" i="15"/>
  <c r="G52" i="17"/>
  <c r="G52" i="18"/>
  <c r="G52" i="21"/>
  <c r="H52" i="13"/>
  <c r="H52" i="14"/>
  <c r="H52" i="8"/>
  <c r="H52" i="15"/>
  <c r="H52" i="17"/>
  <c r="H52" i="18"/>
  <c r="H52" i="21"/>
  <c r="G46" i="13"/>
  <c r="G46" i="14"/>
  <c r="G46" i="8"/>
  <c r="G46" i="15"/>
  <c r="G46" i="17"/>
  <c r="G46" i="18"/>
  <c r="G46" i="21"/>
  <c r="H46" i="13"/>
  <c r="H46" i="14"/>
  <c r="H46" i="8"/>
  <c r="H46" i="15"/>
  <c r="H46" i="17"/>
  <c r="N22" i="19" s="1"/>
  <c r="H46" i="18"/>
  <c r="H46" i="21"/>
  <c r="G44" i="13"/>
  <c r="G44" i="14"/>
  <c r="G44" i="8"/>
  <c r="G44" i="15"/>
  <c r="G44" i="17"/>
  <c r="M18" i="19" s="1"/>
  <c r="G44" i="18"/>
  <c r="G44" i="21"/>
  <c r="H44" i="13"/>
  <c r="H44" i="14"/>
  <c r="H44" i="8"/>
  <c r="H44" i="15"/>
  <c r="H44" i="17"/>
  <c r="N18" i="19" s="1"/>
  <c r="H44" i="18"/>
  <c r="H44" i="21"/>
  <c r="G38" i="13"/>
  <c r="G38" i="14"/>
  <c r="G38" i="8"/>
  <c r="G38" i="15"/>
  <c r="G38" i="17"/>
  <c r="G38" i="18"/>
  <c r="G38" i="21"/>
  <c r="H38" i="13"/>
  <c r="H38" i="14"/>
  <c r="H38" i="8"/>
  <c r="H38" i="15"/>
  <c r="H38" i="17"/>
  <c r="H38" i="18"/>
  <c r="H38" i="21"/>
  <c r="G39" i="13"/>
  <c r="G39" i="14"/>
  <c r="G39" i="8"/>
  <c r="G39" i="15"/>
  <c r="G39" i="17"/>
  <c r="G39" i="18"/>
  <c r="G39" i="21"/>
  <c r="H39" i="13"/>
  <c r="H39" i="14"/>
  <c r="H39" i="8"/>
  <c r="H39" i="15"/>
  <c r="H39" i="17"/>
  <c r="H39" i="18"/>
  <c r="H39" i="21"/>
  <c r="G40" i="13"/>
  <c r="G40" i="14"/>
  <c r="G40" i="8"/>
  <c r="G40" i="15"/>
  <c r="G40" i="17"/>
  <c r="G40" i="18"/>
  <c r="G40" i="21"/>
  <c r="H40" i="13"/>
  <c r="H40" i="14"/>
  <c r="H40" i="8"/>
  <c r="H40" i="15"/>
  <c r="H40" i="17"/>
  <c r="H40" i="18"/>
  <c r="H40" i="21"/>
  <c r="G41" i="13"/>
  <c r="G41" i="14"/>
  <c r="G41" i="8"/>
  <c r="G41" i="15"/>
  <c r="G41" i="17"/>
  <c r="G41" i="18"/>
  <c r="G41" i="21"/>
  <c r="H41" i="13"/>
  <c r="H41" i="14"/>
  <c r="H41" i="8"/>
  <c r="H41" i="15"/>
  <c r="H41" i="17"/>
  <c r="H41" i="18"/>
  <c r="H41" i="21"/>
  <c r="G42" i="13"/>
  <c r="M14" i="19" s="1"/>
  <c r="G42" i="14"/>
  <c r="G42" i="8"/>
  <c r="G42" i="15"/>
  <c r="G42" i="17"/>
  <c r="G42" i="18"/>
  <c r="G42" i="21"/>
  <c r="H42" i="13"/>
  <c r="H42" i="14"/>
  <c r="H42" i="8"/>
  <c r="H42" i="15"/>
  <c r="H42" i="17"/>
  <c r="H42" i="18"/>
  <c r="H42" i="21"/>
  <c r="E54" i="13"/>
  <c r="I34" i="19" s="1"/>
  <c r="E54" i="14"/>
  <c r="E54" i="8"/>
  <c r="E54" i="15"/>
  <c r="E54" i="17"/>
  <c r="E54" i="18"/>
  <c r="E54" i="21"/>
  <c r="F54" i="13"/>
  <c r="F54" i="14"/>
  <c r="F54" i="8"/>
  <c r="F54" i="15"/>
  <c r="F54" i="17"/>
  <c r="F54" i="18"/>
  <c r="F54" i="21"/>
  <c r="E55" i="13"/>
  <c r="I35" i="19" s="1"/>
  <c r="E55" i="14"/>
  <c r="E55" i="8"/>
  <c r="E55" i="15"/>
  <c r="E55" i="17"/>
  <c r="E55" i="18"/>
  <c r="E55" i="21"/>
  <c r="F55" i="13"/>
  <c r="F55" i="14"/>
  <c r="F55" i="8"/>
  <c r="F55" i="15"/>
  <c r="F55" i="17"/>
  <c r="F55" i="18"/>
  <c r="F55" i="21"/>
  <c r="E56" i="13"/>
  <c r="I36" i="19" s="1"/>
  <c r="E56" i="14"/>
  <c r="E56" i="8"/>
  <c r="E56" i="15"/>
  <c r="E56" i="17"/>
  <c r="E56" i="18"/>
  <c r="E56" i="21"/>
  <c r="F56" i="13"/>
  <c r="F56" i="14"/>
  <c r="F56" i="8"/>
  <c r="F56" i="15"/>
  <c r="F56" i="17"/>
  <c r="F56" i="18"/>
  <c r="F56" i="21"/>
  <c r="E57" i="13"/>
  <c r="I37" i="19" s="1"/>
  <c r="E57" i="14"/>
  <c r="E57" i="8"/>
  <c r="E57" i="15"/>
  <c r="E57" i="17"/>
  <c r="E57" i="18"/>
  <c r="E57" i="21"/>
  <c r="F57" i="13"/>
  <c r="F57" i="14"/>
  <c r="F57" i="8"/>
  <c r="F57" i="15"/>
  <c r="F57" i="17"/>
  <c r="F57" i="18"/>
  <c r="F57" i="21"/>
  <c r="E58" i="13"/>
  <c r="I38" i="19" s="1"/>
  <c r="E58" i="14"/>
  <c r="E58" i="8"/>
  <c r="E58" i="15"/>
  <c r="E58" i="17"/>
  <c r="E58" i="18"/>
  <c r="E58" i="21"/>
  <c r="F58" i="13"/>
  <c r="F58" i="14"/>
  <c r="F58" i="8"/>
  <c r="F58" i="15"/>
  <c r="F58" i="17"/>
  <c r="F58" i="18"/>
  <c r="F58" i="21"/>
  <c r="E59" i="13"/>
  <c r="I39" i="19" s="1"/>
  <c r="E59" i="14"/>
  <c r="E59" i="8"/>
  <c r="E59" i="15"/>
  <c r="E59" i="17"/>
  <c r="E59" i="18"/>
  <c r="E59" i="21"/>
  <c r="F59" i="13"/>
  <c r="F59" i="14"/>
  <c r="F59" i="8"/>
  <c r="F59" i="15"/>
  <c r="F59" i="17"/>
  <c r="F59" i="18"/>
  <c r="F59" i="21"/>
  <c r="E48" i="13"/>
  <c r="I26" i="19" s="1"/>
  <c r="E48" i="14"/>
  <c r="E48" i="8"/>
  <c r="E48" i="15"/>
  <c r="E48" i="17"/>
  <c r="E48" i="18"/>
  <c r="E48" i="21"/>
  <c r="F48" i="13"/>
  <c r="F48" i="14"/>
  <c r="F48" i="8"/>
  <c r="F48" i="15"/>
  <c r="F48" i="17"/>
  <c r="F48" i="18"/>
  <c r="F48" i="21"/>
  <c r="E49" i="13"/>
  <c r="E49" i="14"/>
  <c r="E49" i="8"/>
  <c r="E49" i="15"/>
  <c r="N27" i="3"/>
  <c r="E49" i="17"/>
  <c r="E49" i="18"/>
  <c r="E49" i="21"/>
  <c r="I27" i="19"/>
  <c r="F49" i="13"/>
  <c r="F49" i="14"/>
  <c r="F49" i="8"/>
  <c r="F49" i="15"/>
  <c r="F49" i="17"/>
  <c r="F49" i="18"/>
  <c r="F49" i="21"/>
  <c r="J27" i="19"/>
  <c r="E50" i="13"/>
  <c r="E50" i="14"/>
  <c r="E50" i="8"/>
  <c r="E50" i="15"/>
  <c r="E50" i="17"/>
  <c r="E50" i="18"/>
  <c r="E50" i="21"/>
  <c r="F50" i="13"/>
  <c r="F50" i="14"/>
  <c r="F50" i="8"/>
  <c r="F50" i="15"/>
  <c r="F50" i="17"/>
  <c r="F50" i="18"/>
  <c r="F50" i="21"/>
  <c r="E51" i="13"/>
  <c r="E51" i="14"/>
  <c r="E51" i="8"/>
  <c r="E51" i="15"/>
  <c r="E51" i="17"/>
  <c r="E51" i="18"/>
  <c r="E51" i="21"/>
  <c r="F51" i="13"/>
  <c r="F51" i="14"/>
  <c r="F51" i="8"/>
  <c r="F51" i="15"/>
  <c r="F51" i="17"/>
  <c r="F51" i="18"/>
  <c r="F51" i="21"/>
  <c r="E52" i="13"/>
  <c r="I30" i="19" s="1"/>
  <c r="E52" i="14"/>
  <c r="E52" i="8"/>
  <c r="E52" i="15"/>
  <c r="E52" i="17"/>
  <c r="E52" i="18"/>
  <c r="E52" i="21"/>
  <c r="F52" i="13"/>
  <c r="F52" i="14"/>
  <c r="F52" i="8"/>
  <c r="F52" i="15"/>
  <c r="F52" i="17"/>
  <c r="F52" i="18"/>
  <c r="F52" i="21"/>
  <c r="E46" i="13"/>
  <c r="E46" i="14"/>
  <c r="E46" i="8"/>
  <c r="E46" i="15"/>
  <c r="E46" i="17"/>
  <c r="E46" i="18"/>
  <c r="E46" i="21"/>
  <c r="F46" i="13"/>
  <c r="F46" i="14"/>
  <c r="F46" i="8"/>
  <c r="F46" i="15"/>
  <c r="F46" i="17"/>
  <c r="F46" i="18"/>
  <c r="F46" i="21"/>
  <c r="E44" i="13"/>
  <c r="E44" i="14"/>
  <c r="E44" i="8"/>
  <c r="E44" i="15"/>
  <c r="E44" i="17"/>
  <c r="E44" i="18"/>
  <c r="E44" i="21"/>
  <c r="F44" i="13"/>
  <c r="F44" i="14"/>
  <c r="F44" i="8"/>
  <c r="F44" i="15"/>
  <c r="F44" i="17"/>
  <c r="F44" i="18"/>
  <c r="F44" i="21"/>
  <c r="E38" i="21"/>
  <c r="E38" i="13"/>
  <c r="E38" i="14"/>
  <c r="E38" i="8"/>
  <c r="E38" i="15"/>
  <c r="E38" i="17"/>
  <c r="E38" i="18"/>
  <c r="F38" i="21"/>
  <c r="F38" i="13"/>
  <c r="F38" i="14"/>
  <c r="F38" i="8"/>
  <c r="F38" i="15"/>
  <c r="F38" i="17"/>
  <c r="F38" i="18"/>
  <c r="E39" i="21"/>
  <c r="E39" i="13"/>
  <c r="E39" i="14"/>
  <c r="E39" i="8"/>
  <c r="E39" i="15"/>
  <c r="E39" i="17"/>
  <c r="E39" i="18"/>
  <c r="F39" i="21"/>
  <c r="F39" i="13"/>
  <c r="F39" i="14"/>
  <c r="F39" i="8"/>
  <c r="F39" i="15"/>
  <c r="F39" i="17"/>
  <c r="N11" i="20" s="1"/>
  <c r="F39" i="18"/>
  <c r="E40" i="13"/>
  <c r="E40" i="14"/>
  <c r="I12" i="19" s="1"/>
  <c r="K12" i="19" s="1"/>
  <c r="E40" i="8"/>
  <c r="E40" i="15"/>
  <c r="E40" i="17"/>
  <c r="E40" i="18"/>
  <c r="E40" i="21"/>
  <c r="F40" i="13"/>
  <c r="F40" i="14"/>
  <c r="F40" i="8"/>
  <c r="F40" i="15"/>
  <c r="F40" i="17"/>
  <c r="J12" i="19" s="1"/>
  <c r="F40" i="18"/>
  <c r="F40" i="21"/>
  <c r="E41" i="13"/>
  <c r="E41" i="14"/>
  <c r="E41" i="8"/>
  <c r="E41" i="15"/>
  <c r="E41" i="17"/>
  <c r="I13" i="19" s="1"/>
  <c r="E41" i="18"/>
  <c r="E41" i="21"/>
  <c r="F41" i="13"/>
  <c r="F41" i="14"/>
  <c r="F41" i="8"/>
  <c r="F41" i="15"/>
  <c r="F41" i="17"/>
  <c r="F41" i="18"/>
  <c r="F41" i="21"/>
  <c r="E42" i="13"/>
  <c r="E42" i="14"/>
  <c r="E42" i="8"/>
  <c r="E42" i="15"/>
  <c r="E42" i="17"/>
  <c r="E42" i="18"/>
  <c r="E42" i="21"/>
  <c r="F42" i="13"/>
  <c r="F42" i="14"/>
  <c r="F42" i="8"/>
  <c r="F42" i="15"/>
  <c r="F42" i="17"/>
  <c r="F42" i="18"/>
  <c r="F42" i="21"/>
  <c r="M53" i="13"/>
  <c r="M53" i="14"/>
  <c r="M53" i="8"/>
  <c r="M53" i="15"/>
  <c r="M53" i="17"/>
  <c r="M53" i="18"/>
  <c r="M53" i="21"/>
  <c r="L53" i="13"/>
  <c r="L53" i="14"/>
  <c r="L53" i="8"/>
  <c r="L53" i="15"/>
  <c r="L53" i="17"/>
  <c r="L53" i="18"/>
  <c r="L53" i="21"/>
  <c r="K53" i="13"/>
  <c r="K53" i="14"/>
  <c r="K53" i="8"/>
  <c r="K53" i="15"/>
  <c r="K53" i="17"/>
  <c r="K53" i="18"/>
  <c r="K53" i="21"/>
  <c r="J53" i="13"/>
  <c r="J53" i="14"/>
  <c r="J53" i="8"/>
  <c r="J53" i="15"/>
  <c r="J53" i="17"/>
  <c r="J53" i="18"/>
  <c r="J53" i="21"/>
  <c r="I53" i="13"/>
  <c r="I53" i="14"/>
  <c r="I53" i="8"/>
  <c r="I53" i="15"/>
  <c r="I53" i="17"/>
  <c r="I53" i="18"/>
  <c r="I53" i="21"/>
  <c r="H53" i="13"/>
  <c r="H53" i="14"/>
  <c r="H53" i="8"/>
  <c r="H53" i="15"/>
  <c r="H53" i="17"/>
  <c r="H53" i="18"/>
  <c r="H53" i="21"/>
  <c r="G53" i="13"/>
  <c r="G53" i="14"/>
  <c r="G53" i="8"/>
  <c r="G53" i="15"/>
  <c r="G53" i="17"/>
  <c r="G53" i="18"/>
  <c r="G53" i="21"/>
  <c r="F53" i="13"/>
  <c r="F53" i="14"/>
  <c r="F53" i="8"/>
  <c r="F53" i="15"/>
  <c r="F53" i="17"/>
  <c r="F53" i="18"/>
  <c r="F53" i="21"/>
  <c r="E53" i="13"/>
  <c r="E53" i="14"/>
  <c r="E53" i="8"/>
  <c r="E53" i="15"/>
  <c r="E53" i="17"/>
  <c r="E53" i="18"/>
  <c r="E53" i="21"/>
  <c r="M47" i="13"/>
  <c r="M47" i="14"/>
  <c r="M47" i="8"/>
  <c r="M47" i="15"/>
  <c r="M47" i="17"/>
  <c r="M47" i="18"/>
  <c r="M47" i="21"/>
  <c r="L47" i="13"/>
  <c r="L47" i="14"/>
  <c r="L47" i="8"/>
  <c r="L47" i="15"/>
  <c r="L47" i="17"/>
  <c r="L47" i="18"/>
  <c r="L47" i="21"/>
  <c r="K47" i="13"/>
  <c r="K47" i="14"/>
  <c r="K47" i="8"/>
  <c r="K47" i="15"/>
  <c r="K47" i="17"/>
  <c r="K47" i="18"/>
  <c r="K47" i="21"/>
  <c r="J47" i="13"/>
  <c r="J47" i="14"/>
  <c r="J47" i="8"/>
  <c r="J47" i="15"/>
  <c r="J47" i="17"/>
  <c r="J47" i="18"/>
  <c r="J47" i="21"/>
  <c r="I47" i="13"/>
  <c r="I47" i="14"/>
  <c r="I47" i="8"/>
  <c r="I47" i="15"/>
  <c r="I47" i="17"/>
  <c r="I47" i="18"/>
  <c r="I47" i="21"/>
  <c r="H47" i="13"/>
  <c r="H47" i="14"/>
  <c r="H47" i="8"/>
  <c r="H47" i="15"/>
  <c r="H47" i="17"/>
  <c r="H47" i="18"/>
  <c r="H47" i="21"/>
  <c r="G47" i="13"/>
  <c r="G47" i="14"/>
  <c r="G47" i="8"/>
  <c r="G47" i="15"/>
  <c r="G47" i="17"/>
  <c r="G47" i="18"/>
  <c r="G47" i="21"/>
  <c r="F47" i="13"/>
  <c r="F47" i="14"/>
  <c r="F47" i="8"/>
  <c r="F47" i="15"/>
  <c r="F47" i="17"/>
  <c r="F47" i="18"/>
  <c r="F47" i="21"/>
  <c r="E47" i="13"/>
  <c r="E47" i="14"/>
  <c r="E47" i="8"/>
  <c r="E47" i="15"/>
  <c r="E47" i="17"/>
  <c r="E47" i="18"/>
  <c r="E47" i="21"/>
  <c r="M45" i="13"/>
  <c r="M45" i="14"/>
  <c r="M45" i="8"/>
  <c r="M45" i="15"/>
  <c r="M45" i="17"/>
  <c r="M45" i="18"/>
  <c r="M45" i="21"/>
  <c r="L45" i="13"/>
  <c r="L45" i="14"/>
  <c r="L45" i="8"/>
  <c r="L45" i="15"/>
  <c r="L45" i="17"/>
  <c r="Q21" i="20" s="1"/>
  <c r="L45" i="18"/>
  <c r="L45" i="21"/>
  <c r="K45" i="13"/>
  <c r="K45" i="14"/>
  <c r="K45" i="8"/>
  <c r="K45" i="15"/>
  <c r="K45" i="17"/>
  <c r="K45" i="18"/>
  <c r="K45" i="21"/>
  <c r="J45" i="13"/>
  <c r="J45" i="14"/>
  <c r="J45" i="8"/>
  <c r="J45" i="15"/>
  <c r="J45" i="17"/>
  <c r="J45" i="18"/>
  <c r="J45" i="21"/>
  <c r="I45" i="13"/>
  <c r="I45" i="14"/>
  <c r="I45" i="8"/>
  <c r="I45" i="15"/>
  <c r="I45" i="17"/>
  <c r="I45" i="18"/>
  <c r="I45" i="21"/>
  <c r="H45" i="13"/>
  <c r="H45" i="14"/>
  <c r="H45" i="8"/>
  <c r="H45" i="15"/>
  <c r="H45" i="17"/>
  <c r="H45" i="18"/>
  <c r="H45" i="21"/>
  <c r="G45" i="13"/>
  <c r="G45" i="14"/>
  <c r="G45" i="8"/>
  <c r="G45" i="15"/>
  <c r="G45" i="17"/>
  <c r="G45" i="18"/>
  <c r="G45" i="21"/>
  <c r="F45" i="13"/>
  <c r="F45" i="14"/>
  <c r="F45" i="8"/>
  <c r="F45" i="15"/>
  <c r="F45" i="17"/>
  <c r="F45" i="18"/>
  <c r="F45" i="21"/>
  <c r="E45" i="13"/>
  <c r="E45" i="14"/>
  <c r="E45" i="8"/>
  <c r="E45" i="15"/>
  <c r="E45" i="17"/>
  <c r="E45" i="18"/>
  <c r="E45" i="21"/>
  <c r="M43" i="13"/>
  <c r="M43" i="14"/>
  <c r="M43" i="8"/>
  <c r="M43" i="15"/>
  <c r="M43" i="17"/>
  <c r="M43" i="18"/>
  <c r="M43" i="21"/>
  <c r="L43" i="13"/>
  <c r="L43" i="14"/>
  <c r="L43" i="8"/>
  <c r="L43" i="15"/>
  <c r="L43" i="17"/>
  <c r="L43" i="18"/>
  <c r="L43" i="21"/>
  <c r="K43" i="13"/>
  <c r="K43" i="14"/>
  <c r="K43" i="8"/>
  <c r="K43" i="15"/>
  <c r="K43" i="17"/>
  <c r="K43" i="18"/>
  <c r="K43" i="21"/>
  <c r="J43" i="13"/>
  <c r="J43" i="14"/>
  <c r="J43" i="8"/>
  <c r="J43" i="15"/>
  <c r="J43" i="17"/>
  <c r="J43" i="18"/>
  <c r="J43" i="21"/>
  <c r="I43" i="13"/>
  <c r="I43" i="14"/>
  <c r="I43" i="8"/>
  <c r="I43" i="15"/>
  <c r="I43" i="17"/>
  <c r="I43" i="18"/>
  <c r="I43" i="21"/>
  <c r="H43" i="13"/>
  <c r="H43" i="14"/>
  <c r="H43" i="8"/>
  <c r="H43" i="15"/>
  <c r="H43" i="17"/>
  <c r="H43" i="18"/>
  <c r="H43" i="21"/>
  <c r="G43" i="13"/>
  <c r="G43" i="14"/>
  <c r="G43" i="8"/>
  <c r="G43" i="15"/>
  <c r="G43" i="17"/>
  <c r="G43" i="18"/>
  <c r="G43" i="21"/>
  <c r="F43" i="13"/>
  <c r="F43" i="14"/>
  <c r="F43" i="8"/>
  <c r="F43" i="15"/>
  <c r="N17" i="20" s="1"/>
  <c r="F43" i="17"/>
  <c r="F43" i="18"/>
  <c r="F43" i="21"/>
  <c r="E43" i="13"/>
  <c r="E43" i="14"/>
  <c r="E43" i="8"/>
  <c r="E43" i="15"/>
  <c r="E43" i="17"/>
  <c r="E43" i="18"/>
  <c r="E43" i="21"/>
  <c r="M37" i="13"/>
  <c r="M37" i="14"/>
  <c r="M37" i="8"/>
  <c r="M37" i="15"/>
  <c r="M37" i="17"/>
  <c r="M37" i="18"/>
  <c r="M37" i="21"/>
  <c r="L37" i="13"/>
  <c r="L37" i="14"/>
  <c r="L37" i="8"/>
  <c r="L37" i="15"/>
  <c r="L37" i="17"/>
  <c r="L37" i="18"/>
  <c r="L37" i="21"/>
  <c r="K37" i="13"/>
  <c r="K37" i="14"/>
  <c r="K37" i="8"/>
  <c r="K37" i="15"/>
  <c r="K37" i="17"/>
  <c r="K37" i="18"/>
  <c r="K37" i="21"/>
  <c r="J37" i="13"/>
  <c r="J37" i="14"/>
  <c r="J37" i="8"/>
  <c r="J37" i="15"/>
  <c r="J37" i="17"/>
  <c r="J37" i="18"/>
  <c r="J37" i="21"/>
  <c r="I37" i="13"/>
  <c r="I37" i="14"/>
  <c r="I37" i="8"/>
  <c r="I37" i="15"/>
  <c r="I37" i="17"/>
  <c r="I37" i="18"/>
  <c r="I37" i="21"/>
  <c r="H37" i="13"/>
  <c r="H37" i="14"/>
  <c r="H37" i="8"/>
  <c r="H37" i="15"/>
  <c r="H37" i="17"/>
  <c r="H37" i="18"/>
  <c r="H37" i="21"/>
  <c r="G37" i="13"/>
  <c r="G37" i="14"/>
  <c r="G37" i="8"/>
  <c r="G37" i="15"/>
  <c r="G37" i="17"/>
  <c r="G37" i="18"/>
  <c r="G37" i="21"/>
  <c r="F37" i="21"/>
  <c r="F37" i="13"/>
  <c r="F37" i="14"/>
  <c r="F37" i="8"/>
  <c r="F37" i="15"/>
  <c r="F37" i="17"/>
  <c r="F37" i="18"/>
  <c r="E37" i="18"/>
  <c r="E37" i="21"/>
  <c r="E37" i="13"/>
  <c r="E37" i="14"/>
  <c r="E37" i="8"/>
  <c r="E37" i="15"/>
  <c r="E37" i="17"/>
  <c r="N21" i="20"/>
  <c r="Q9" i="20"/>
  <c r="P28" i="21"/>
  <c r="AB28" i="21"/>
  <c r="AN28" i="21"/>
  <c r="AZ28" i="21"/>
  <c r="BL28" i="21"/>
  <c r="BX28" i="21"/>
  <c r="CJ28" i="21"/>
  <c r="CV28" i="21"/>
  <c r="DH28" i="21"/>
  <c r="DT28" i="21"/>
  <c r="EF28" i="21"/>
  <c r="ER28" i="21"/>
  <c r="FD28" i="21"/>
  <c r="FP28" i="21"/>
  <c r="GB28" i="21"/>
  <c r="P27" i="21"/>
  <c r="AB27" i="21"/>
  <c r="AN27" i="21"/>
  <c r="AZ27" i="21"/>
  <c r="BL27" i="21"/>
  <c r="BX27" i="21"/>
  <c r="CJ27" i="21"/>
  <c r="CV27" i="21"/>
  <c r="DH27" i="21"/>
  <c r="DT27" i="21"/>
  <c r="EF27" i="21"/>
  <c r="ER27" i="21"/>
  <c r="FD27" i="21"/>
  <c r="FP27" i="21"/>
  <c r="GB27" i="21"/>
  <c r="P26" i="21"/>
  <c r="D26" i="21"/>
  <c r="K37" i="20" s="1"/>
  <c r="AB26" i="21"/>
  <c r="AN26" i="21"/>
  <c r="AZ26" i="21"/>
  <c r="BL26" i="21"/>
  <c r="BX26" i="21"/>
  <c r="CJ26" i="21"/>
  <c r="CV26" i="21"/>
  <c r="DH26" i="21"/>
  <c r="DT26" i="21"/>
  <c r="EF26" i="21"/>
  <c r="ER26" i="21"/>
  <c r="FD26" i="21"/>
  <c r="FP26" i="21"/>
  <c r="GB26" i="21"/>
  <c r="P25" i="21"/>
  <c r="AB25" i="21"/>
  <c r="AN25" i="21"/>
  <c r="AZ25" i="21"/>
  <c r="BL25" i="21"/>
  <c r="BX25" i="21"/>
  <c r="CJ25" i="21"/>
  <c r="CV25" i="21"/>
  <c r="DH25" i="21"/>
  <c r="DT25" i="21"/>
  <c r="EF25" i="21"/>
  <c r="ER25" i="21"/>
  <c r="FD25" i="21"/>
  <c r="FP25" i="21"/>
  <c r="GB25" i="21"/>
  <c r="P24" i="21"/>
  <c r="AB24" i="21"/>
  <c r="AN24" i="21"/>
  <c r="AZ24" i="21"/>
  <c r="BL24" i="21"/>
  <c r="BX24" i="21"/>
  <c r="CJ24" i="21"/>
  <c r="CV24" i="21"/>
  <c r="DH24" i="21"/>
  <c r="DT24" i="21"/>
  <c r="EF24" i="21"/>
  <c r="ER24" i="21"/>
  <c r="FD24" i="21"/>
  <c r="FP24" i="21"/>
  <c r="GB24" i="21"/>
  <c r="P23" i="21"/>
  <c r="AB23" i="21"/>
  <c r="AN23" i="21"/>
  <c r="AZ23" i="21"/>
  <c r="BL23" i="21"/>
  <c r="BX23" i="21"/>
  <c r="CJ23" i="21"/>
  <c r="CV23" i="21"/>
  <c r="DH23" i="21"/>
  <c r="DT23" i="21"/>
  <c r="EF23" i="21"/>
  <c r="ER23" i="21"/>
  <c r="FD23" i="21"/>
  <c r="FP23" i="21"/>
  <c r="GB23" i="21"/>
  <c r="P22" i="21"/>
  <c r="AB22" i="21"/>
  <c r="AN22" i="21"/>
  <c r="AZ22" i="21"/>
  <c r="BL22" i="21"/>
  <c r="BX22" i="21"/>
  <c r="CJ22" i="21"/>
  <c r="CV22" i="21"/>
  <c r="DH22" i="21"/>
  <c r="DT22" i="21"/>
  <c r="EF22" i="21"/>
  <c r="ER22" i="21"/>
  <c r="FD22" i="21"/>
  <c r="FP22" i="21"/>
  <c r="GB22" i="21"/>
  <c r="P21" i="21"/>
  <c r="AB21" i="21"/>
  <c r="AN21" i="21"/>
  <c r="AZ21" i="21"/>
  <c r="BL21" i="21"/>
  <c r="BX21" i="21"/>
  <c r="CJ21" i="21"/>
  <c r="CV21" i="21"/>
  <c r="DH21" i="21"/>
  <c r="DT21" i="21"/>
  <c r="EF21" i="21"/>
  <c r="ER21" i="21"/>
  <c r="FD21" i="21"/>
  <c r="FP21" i="21"/>
  <c r="GB21" i="21"/>
  <c r="P20" i="21"/>
  <c r="AB20" i="21"/>
  <c r="AN20" i="21"/>
  <c r="AZ20" i="21"/>
  <c r="BL20" i="21"/>
  <c r="BX20" i="21"/>
  <c r="CJ20" i="21"/>
  <c r="CV20" i="21"/>
  <c r="DH20" i="21"/>
  <c r="DT20" i="21"/>
  <c r="EF20" i="21"/>
  <c r="ER20" i="21"/>
  <c r="FD20" i="21"/>
  <c r="FP20" i="21"/>
  <c r="GB20" i="21"/>
  <c r="P19" i="21"/>
  <c r="AB19" i="21"/>
  <c r="D19" i="21"/>
  <c r="K28" i="20" s="1"/>
  <c r="AN19" i="21"/>
  <c r="AZ19" i="21"/>
  <c r="BL19" i="21"/>
  <c r="BX19" i="21"/>
  <c r="CJ19" i="21"/>
  <c r="CV19" i="21"/>
  <c r="DH19" i="21"/>
  <c r="DT19" i="21"/>
  <c r="EF19" i="21"/>
  <c r="ER19" i="21"/>
  <c r="FD19" i="21"/>
  <c r="FP19" i="21"/>
  <c r="GB19" i="21"/>
  <c r="P18" i="21"/>
  <c r="AB18" i="21"/>
  <c r="AN18" i="21"/>
  <c r="AZ18" i="21"/>
  <c r="BL18" i="21"/>
  <c r="BX18" i="21"/>
  <c r="CJ18" i="21"/>
  <c r="CV18" i="21"/>
  <c r="DH18" i="21"/>
  <c r="DT18" i="21"/>
  <c r="EF18" i="21"/>
  <c r="ER18" i="21"/>
  <c r="FD18" i="21"/>
  <c r="FP18" i="21"/>
  <c r="GB18" i="21"/>
  <c r="P17" i="21"/>
  <c r="AB17" i="21"/>
  <c r="AN17" i="21"/>
  <c r="AZ17" i="21"/>
  <c r="BL17" i="21"/>
  <c r="BX17" i="21"/>
  <c r="CJ17" i="21"/>
  <c r="CV17" i="21"/>
  <c r="DH17" i="21"/>
  <c r="DT17" i="21"/>
  <c r="EF17" i="21"/>
  <c r="ER17" i="21"/>
  <c r="FD17" i="21"/>
  <c r="FP17" i="21"/>
  <c r="GB17" i="21"/>
  <c r="P16" i="21"/>
  <c r="D16" i="21"/>
  <c r="K25" i="20" s="1"/>
  <c r="AB16" i="21"/>
  <c r="AN16" i="21"/>
  <c r="AZ16" i="21"/>
  <c r="BL16" i="21"/>
  <c r="BX16" i="21"/>
  <c r="CJ16" i="21"/>
  <c r="CV16" i="21"/>
  <c r="DH16" i="21"/>
  <c r="DT16" i="21"/>
  <c r="EF16" i="21"/>
  <c r="ER16" i="21"/>
  <c r="FD16" i="21"/>
  <c r="FP16" i="21"/>
  <c r="GB16" i="21"/>
  <c r="P15" i="21"/>
  <c r="AB15" i="21"/>
  <c r="AN15" i="21"/>
  <c r="AZ15" i="21"/>
  <c r="BL15" i="21"/>
  <c r="BX15" i="21"/>
  <c r="CJ15" i="21"/>
  <c r="CV15" i="21"/>
  <c r="DH15" i="21"/>
  <c r="DT15" i="21"/>
  <c r="EF15" i="21"/>
  <c r="ER15" i="21"/>
  <c r="FD15" i="21"/>
  <c r="FP15" i="21"/>
  <c r="GB15" i="21"/>
  <c r="P14" i="21"/>
  <c r="AB14" i="21"/>
  <c r="AN14" i="21"/>
  <c r="AZ14" i="21"/>
  <c r="BL14" i="21"/>
  <c r="BX14" i="21"/>
  <c r="CJ14" i="21"/>
  <c r="CV14" i="21"/>
  <c r="DH14" i="21"/>
  <c r="DT14" i="21"/>
  <c r="EF14" i="21"/>
  <c r="ER14" i="21"/>
  <c r="FD14" i="21"/>
  <c r="FP14" i="21"/>
  <c r="GB14" i="21"/>
  <c r="P13" i="21"/>
  <c r="AB13" i="21"/>
  <c r="AN13" i="21"/>
  <c r="AZ13" i="21"/>
  <c r="BL13" i="21"/>
  <c r="BX13" i="21"/>
  <c r="CJ13" i="21"/>
  <c r="CV13" i="21"/>
  <c r="DH13" i="21"/>
  <c r="DT13" i="21"/>
  <c r="EF13" i="21"/>
  <c r="ER13" i="21"/>
  <c r="FD13" i="21"/>
  <c r="FP13" i="21"/>
  <c r="GB13" i="21"/>
  <c r="P12" i="21"/>
  <c r="AB12" i="21"/>
  <c r="AN12" i="21"/>
  <c r="AZ12" i="21"/>
  <c r="BL12" i="21"/>
  <c r="BX12" i="21"/>
  <c r="CJ12" i="21"/>
  <c r="CV12" i="21"/>
  <c r="DH12" i="21"/>
  <c r="DT12" i="21"/>
  <c r="EF12" i="21"/>
  <c r="ER12" i="21"/>
  <c r="FD12" i="21"/>
  <c r="FP12" i="21"/>
  <c r="GB12" i="21"/>
  <c r="P11" i="21"/>
  <c r="AB11" i="21"/>
  <c r="AN11" i="21"/>
  <c r="AZ11" i="21"/>
  <c r="BL11" i="21"/>
  <c r="BX11" i="21"/>
  <c r="CJ11" i="21"/>
  <c r="CV11" i="21"/>
  <c r="DH11" i="21"/>
  <c r="DT11" i="21"/>
  <c r="EF11" i="21"/>
  <c r="ER11" i="21"/>
  <c r="FD11" i="21"/>
  <c r="FP11" i="21"/>
  <c r="GB11" i="21"/>
  <c r="P10" i="21"/>
  <c r="AB10" i="21"/>
  <c r="AN10" i="21"/>
  <c r="AZ10" i="21"/>
  <c r="BL10" i="21"/>
  <c r="BX10" i="21"/>
  <c r="CJ10" i="21"/>
  <c r="CV10" i="21"/>
  <c r="DH10" i="21"/>
  <c r="DT10" i="21"/>
  <c r="EF10" i="21"/>
  <c r="ER10" i="21"/>
  <c r="FD10" i="21"/>
  <c r="FP10" i="21"/>
  <c r="GB10" i="21"/>
  <c r="P9" i="21"/>
  <c r="AB9" i="21"/>
  <c r="AN9" i="21"/>
  <c r="AZ9" i="21"/>
  <c r="BL9" i="21"/>
  <c r="BX9" i="21"/>
  <c r="CJ9" i="21"/>
  <c r="CV9" i="21"/>
  <c r="DH9" i="21"/>
  <c r="DT9" i="21"/>
  <c r="EF9" i="21"/>
  <c r="ER9" i="21"/>
  <c r="FD9" i="21"/>
  <c r="FP9" i="21"/>
  <c r="GB9" i="21"/>
  <c r="P8" i="21"/>
  <c r="AB8" i="21"/>
  <c r="AN8" i="21"/>
  <c r="AN29" i="21" s="1"/>
  <c r="AZ8" i="21"/>
  <c r="BL8" i="21"/>
  <c r="BX8" i="21"/>
  <c r="CJ8" i="21"/>
  <c r="CJ29" i="21" s="1"/>
  <c r="CV8" i="21"/>
  <c r="DH8" i="21"/>
  <c r="DT8" i="21"/>
  <c r="EF8" i="21"/>
  <c r="ER8" i="21"/>
  <c r="FD8" i="21"/>
  <c r="FP8" i="21"/>
  <c r="GB8" i="21"/>
  <c r="P7" i="21"/>
  <c r="AB7" i="21"/>
  <c r="AN7" i="21"/>
  <c r="AZ7" i="21"/>
  <c r="BL7" i="21"/>
  <c r="BX7" i="21"/>
  <c r="CJ7" i="21"/>
  <c r="CV7" i="21"/>
  <c r="DH7" i="21"/>
  <c r="DT7" i="21"/>
  <c r="EF7" i="21"/>
  <c r="ER7" i="21"/>
  <c r="ER29" i="21" s="1"/>
  <c r="FD7" i="21"/>
  <c r="FP7" i="21"/>
  <c r="GB7" i="21"/>
  <c r="P6" i="21"/>
  <c r="AB6" i="21"/>
  <c r="AN6" i="21"/>
  <c r="AZ6" i="21"/>
  <c r="BL6" i="21"/>
  <c r="BX6" i="21"/>
  <c r="CJ6" i="21"/>
  <c r="CV6" i="21"/>
  <c r="DH6" i="21"/>
  <c r="DT6" i="21"/>
  <c r="EF6" i="21"/>
  <c r="ER6" i="21"/>
  <c r="FD6" i="21"/>
  <c r="FP6" i="21"/>
  <c r="GB6" i="21"/>
  <c r="P22" i="18"/>
  <c r="AB22" i="18"/>
  <c r="AN22" i="18"/>
  <c r="AZ22" i="18"/>
  <c r="BL22" i="18"/>
  <c r="BX22" i="18"/>
  <c r="CJ22" i="18"/>
  <c r="CV22" i="18"/>
  <c r="DH22" i="18"/>
  <c r="DT22" i="18"/>
  <c r="EF22" i="18"/>
  <c r="ER22" i="18"/>
  <c r="FD22" i="18"/>
  <c r="FP22" i="18"/>
  <c r="GB22" i="18"/>
  <c r="P23" i="18"/>
  <c r="AB23" i="18"/>
  <c r="AN23" i="18"/>
  <c r="AZ23" i="18"/>
  <c r="BL23" i="18"/>
  <c r="BX23" i="18"/>
  <c r="CJ23" i="18"/>
  <c r="CV23" i="18"/>
  <c r="DH23" i="18"/>
  <c r="DT23" i="18"/>
  <c r="EF23" i="18"/>
  <c r="ER23" i="18"/>
  <c r="FD23" i="18"/>
  <c r="FP23" i="18"/>
  <c r="GB23" i="18"/>
  <c r="P24" i="18"/>
  <c r="AB24" i="18"/>
  <c r="AN24" i="18"/>
  <c r="AZ24" i="18"/>
  <c r="BL24" i="18"/>
  <c r="BX24" i="18"/>
  <c r="CJ24" i="18"/>
  <c r="CV24" i="18"/>
  <c r="DH24" i="18"/>
  <c r="DT24" i="18"/>
  <c r="EF24" i="18"/>
  <c r="ER24" i="18"/>
  <c r="FD24" i="18"/>
  <c r="FP24" i="18"/>
  <c r="GB24" i="18"/>
  <c r="P25" i="18"/>
  <c r="AB25" i="18"/>
  <c r="AN25" i="18"/>
  <c r="AZ25" i="18"/>
  <c r="BL25" i="18"/>
  <c r="BX25" i="18"/>
  <c r="CJ25" i="18"/>
  <c r="CV25" i="18"/>
  <c r="DH25" i="18"/>
  <c r="DT25" i="18"/>
  <c r="EF25" i="18"/>
  <c r="ER25" i="18"/>
  <c r="FD25" i="18"/>
  <c r="FP25" i="18"/>
  <c r="GB25" i="18"/>
  <c r="P26" i="18"/>
  <c r="AB26" i="18"/>
  <c r="AN26" i="18"/>
  <c r="AZ26" i="18"/>
  <c r="BL26" i="18"/>
  <c r="BX26" i="18"/>
  <c r="CJ26" i="18"/>
  <c r="CV26" i="18"/>
  <c r="DH26" i="18"/>
  <c r="DT26" i="18"/>
  <c r="EF26" i="18"/>
  <c r="ER26" i="18"/>
  <c r="FD26" i="18"/>
  <c r="FP26" i="18"/>
  <c r="GB26" i="18"/>
  <c r="P27" i="18"/>
  <c r="AB27" i="18"/>
  <c r="AN27" i="18"/>
  <c r="AZ27" i="18"/>
  <c r="D27" i="18"/>
  <c r="J38" i="20" s="1"/>
  <c r="BL27" i="18"/>
  <c r="BX27" i="18"/>
  <c r="CJ27" i="18"/>
  <c r="CV27" i="18"/>
  <c r="DH27" i="18"/>
  <c r="DT27" i="18"/>
  <c r="EF27" i="18"/>
  <c r="ER27" i="18"/>
  <c r="FD27" i="18"/>
  <c r="FP27" i="18"/>
  <c r="GB27" i="18"/>
  <c r="P28" i="18"/>
  <c r="AB28" i="18"/>
  <c r="AN28" i="18"/>
  <c r="AZ28" i="18"/>
  <c r="BL28" i="18"/>
  <c r="BX28" i="18"/>
  <c r="CJ28" i="18"/>
  <c r="CV28" i="18"/>
  <c r="DH28" i="18"/>
  <c r="DT28" i="18"/>
  <c r="EF28" i="18"/>
  <c r="ER28" i="18"/>
  <c r="FD28" i="18"/>
  <c r="FP28" i="18"/>
  <c r="GB28" i="18"/>
  <c r="P16" i="18"/>
  <c r="AB16" i="18"/>
  <c r="AN16" i="18"/>
  <c r="AZ16" i="18"/>
  <c r="BL16" i="18"/>
  <c r="BX16" i="18"/>
  <c r="CJ16" i="18"/>
  <c r="CV16" i="18"/>
  <c r="DH16" i="18"/>
  <c r="DT16" i="18"/>
  <c r="EF16" i="18"/>
  <c r="ER16" i="18"/>
  <c r="FD16" i="18"/>
  <c r="FP16" i="18"/>
  <c r="GB16" i="18"/>
  <c r="P17" i="18"/>
  <c r="AB17" i="18"/>
  <c r="AN17" i="18"/>
  <c r="AZ17" i="18"/>
  <c r="BL17" i="18"/>
  <c r="BX17" i="18"/>
  <c r="CJ17" i="18"/>
  <c r="CV17" i="18"/>
  <c r="DH17" i="18"/>
  <c r="DT17" i="18"/>
  <c r="EF17" i="18"/>
  <c r="ER17" i="18"/>
  <c r="FD17" i="18"/>
  <c r="FP17" i="18"/>
  <c r="GB17" i="18"/>
  <c r="P18" i="18"/>
  <c r="AB18" i="18"/>
  <c r="AN18" i="18"/>
  <c r="AZ18" i="18"/>
  <c r="BL18" i="18"/>
  <c r="BX18" i="18"/>
  <c r="CJ18" i="18"/>
  <c r="CV18" i="18"/>
  <c r="DH18" i="18"/>
  <c r="DT18" i="18"/>
  <c r="EF18" i="18"/>
  <c r="ER18" i="18"/>
  <c r="FD18" i="18"/>
  <c r="FP18" i="18"/>
  <c r="GB18" i="18"/>
  <c r="P19" i="18"/>
  <c r="AB19" i="18"/>
  <c r="AN19" i="18"/>
  <c r="AZ19" i="18"/>
  <c r="BL19" i="18"/>
  <c r="BX19" i="18"/>
  <c r="CJ19" i="18"/>
  <c r="CV19" i="18"/>
  <c r="DH19" i="18"/>
  <c r="DT19" i="18"/>
  <c r="EF19" i="18"/>
  <c r="ER19" i="18"/>
  <c r="FD19" i="18"/>
  <c r="FP19" i="18"/>
  <c r="GB19" i="18"/>
  <c r="P20" i="18"/>
  <c r="AB20" i="18"/>
  <c r="AN20" i="18"/>
  <c r="AZ20" i="18"/>
  <c r="BL20" i="18"/>
  <c r="BX20" i="18"/>
  <c r="CJ20" i="18"/>
  <c r="CV20" i="18"/>
  <c r="DH20" i="18"/>
  <c r="DT20" i="18"/>
  <c r="EF20" i="18"/>
  <c r="ER20" i="18"/>
  <c r="FD20" i="18"/>
  <c r="FP20" i="18"/>
  <c r="GB20" i="18"/>
  <c r="P21" i="18"/>
  <c r="AB21" i="18"/>
  <c r="AN21" i="18"/>
  <c r="AZ21" i="18"/>
  <c r="BL21" i="18"/>
  <c r="BX21" i="18"/>
  <c r="CJ21" i="18"/>
  <c r="CV21" i="18"/>
  <c r="DH21" i="18"/>
  <c r="DT21" i="18"/>
  <c r="EF21" i="18"/>
  <c r="ER21" i="18"/>
  <c r="FD21" i="18"/>
  <c r="FP21" i="18"/>
  <c r="GB21" i="18"/>
  <c r="P14" i="18"/>
  <c r="AB14" i="18"/>
  <c r="AN14" i="18"/>
  <c r="AZ14" i="18"/>
  <c r="BL14" i="18"/>
  <c r="BX14" i="18"/>
  <c r="CJ14" i="18"/>
  <c r="CV14" i="18"/>
  <c r="DH14" i="18"/>
  <c r="DT14" i="18"/>
  <c r="EF14" i="18"/>
  <c r="ER14" i="18"/>
  <c r="FD14" i="18"/>
  <c r="FP14" i="18"/>
  <c r="GB14" i="18"/>
  <c r="P15" i="18"/>
  <c r="AB15" i="18"/>
  <c r="AN15" i="18"/>
  <c r="AZ15" i="18"/>
  <c r="BL15" i="18"/>
  <c r="BX15" i="18"/>
  <c r="CJ15" i="18"/>
  <c r="CV15" i="18"/>
  <c r="DH15" i="18"/>
  <c r="DT15" i="18"/>
  <c r="EF15" i="18"/>
  <c r="ER15" i="18"/>
  <c r="FD15" i="18"/>
  <c r="FP15" i="18"/>
  <c r="GB15" i="18"/>
  <c r="P12" i="18"/>
  <c r="AB12" i="18"/>
  <c r="AN12" i="18"/>
  <c r="AZ12" i="18"/>
  <c r="BL12" i="18"/>
  <c r="BX12" i="18"/>
  <c r="CJ12" i="18"/>
  <c r="CV12" i="18"/>
  <c r="DH12" i="18"/>
  <c r="DT12" i="18"/>
  <c r="EF12" i="18"/>
  <c r="ER12" i="18"/>
  <c r="FD12" i="18"/>
  <c r="FP12" i="18"/>
  <c r="GB12" i="18"/>
  <c r="P13" i="18"/>
  <c r="AB13" i="18"/>
  <c r="AN13" i="18"/>
  <c r="AZ13" i="18"/>
  <c r="BL13" i="18"/>
  <c r="BX13" i="18"/>
  <c r="CJ13" i="18"/>
  <c r="CV13" i="18"/>
  <c r="DH13" i="18"/>
  <c r="DT13" i="18"/>
  <c r="EF13" i="18"/>
  <c r="ER13" i="18"/>
  <c r="FD13" i="18"/>
  <c r="FP13" i="18"/>
  <c r="GB13" i="18"/>
  <c r="P6" i="18"/>
  <c r="AB6" i="18"/>
  <c r="AN6" i="18"/>
  <c r="AZ6" i="18"/>
  <c r="BL6" i="18"/>
  <c r="BX6" i="18"/>
  <c r="CJ6" i="18"/>
  <c r="CV6" i="18"/>
  <c r="DH6" i="18"/>
  <c r="DT6" i="18"/>
  <c r="EF6" i="18"/>
  <c r="ER6" i="18"/>
  <c r="FD6" i="18"/>
  <c r="FP6" i="18"/>
  <c r="GB6" i="18"/>
  <c r="P7" i="18"/>
  <c r="AB7" i="18"/>
  <c r="AN7" i="18"/>
  <c r="AZ7" i="18"/>
  <c r="BL7" i="18"/>
  <c r="BX7" i="18"/>
  <c r="CJ7" i="18"/>
  <c r="CV7" i="18"/>
  <c r="DH7" i="18"/>
  <c r="DT7" i="18"/>
  <c r="EF7" i="18"/>
  <c r="ER7" i="18"/>
  <c r="FD7" i="18"/>
  <c r="FP7" i="18"/>
  <c r="GB7" i="18"/>
  <c r="P8" i="18"/>
  <c r="D8" i="18"/>
  <c r="J11" i="20" s="1"/>
  <c r="AB8" i="18"/>
  <c r="AN8" i="18"/>
  <c r="AZ8" i="18"/>
  <c r="BL8" i="18"/>
  <c r="BX8" i="18"/>
  <c r="CJ8" i="18"/>
  <c r="CV8" i="18"/>
  <c r="DH8" i="18"/>
  <c r="DT8" i="18"/>
  <c r="EF8" i="18"/>
  <c r="ER8" i="18"/>
  <c r="FD8" i="18"/>
  <c r="FP8" i="18"/>
  <c r="GB8" i="18"/>
  <c r="P9" i="18"/>
  <c r="AB9" i="18"/>
  <c r="AN9" i="18"/>
  <c r="AZ9" i="18"/>
  <c r="BL9" i="18"/>
  <c r="BX9" i="18"/>
  <c r="CJ9" i="18"/>
  <c r="CV9" i="18"/>
  <c r="DH9" i="18"/>
  <c r="DT9" i="18"/>
  <c r="EF9" i="18"/>
  <c r="ER9" i="18"/>
  <c r="FD9" i="18"/>
  <c r="FP9" i="18"/>
  <c r="GB9" i="18"/>
  <c r="P10" i="18"/>
  <c r="AB10" i="18"/>
  <c r="AN10" i="18"/>
  <c r="AZ10" i="18"/>
  <c r="BL10" i="18"/>
  <c r="BX10" i="18"/>
  <c r="CJ10" i="18"/>
  <c r="CV10" i="18"/>
  <c r="DH10" i="18"/>
  <c r="DT10" i="18"/>
  <c r="EF10" i="18"/>
  <c r="ER10" i="18"/>
  <c r="FD10" i="18"/>
  <c r="FP10" i="18"/>
  <c r="GB10" i="18"/>
  <c r="P11" i="18"/>
  <c r="AB11" i="18"/>
  <c r="AN11" i="18"/>
  <c r="D11" i="18" s="1"/>
  <c r="J14" i="20" s="1"/>
  <c r="AZ11" i="18"/>
  <c r="BL11" i="18"/>
  <c r="BX11" i="18"/>
  <c r="CJ11" i="18"/>
  <c r="CV11" i="18"/>
  <c r="DH11" i="18"/>
  <c r="DT11" i="18"/>
  <c r="EF11" i="18"/>
  <c r="ER11" i="18"/>
  <c r="FD11" i="18"/>
  <c r="FP11" i="18"/>
  <c r="GB11" i="18"/>
  <c r="FZ29" i="21"/>
  <c r="M120" i="12" s="1"/>
  <c r="FY29" i="21"/>
  <c r="L120" i="12" s="1"/>
  <c r="FX29" i="21"/>
  <c r="K120" i="12" s="1"/>
  <c r="O120" i="12" s="1"/>
  <c r="FW29" i="21"/>
  <c r="J120" i="12"/>
  <c r="FV29" i="21"/>
  <c r="I120" i="12" s="1"/>
  <c r="FU29" i="21"/>
  <c r="H120" i="12" s="1"/>
  <c r="FT29" i="21"/>
  <c r="G120" i="12" s="1"/>
  <c r="FS29" i="21"/>
  <c r="F120" i="12"/>
  <c r="FR29" i="21"/>
  <c r="E120" i="12" s="1"/>
  <c r="FQ29" i="21"/>
  <c r="D120" i="12"/>
  <c r="FN29" i="21"/>
  <c r="M119" i="12"/>
  <c r="FM29" i="21"/>
  <c r="L119" i="12" s="1"/>
  <c r="FL29" i="21"/>
  <c r="K119" i="12" s="1"/>
  <c r="FK29" i="21"/>
  <c r="J119" i="12" s="1"/>
  <c r="FJ29" i="21"/>
  <c r="I119" i="12"/>
  <c r="FI29" i="21"/>
  <c r="H119" i="12" s="1"/>
  <c r="FH29" i="21"/>
  <c r="G119" i="12" s="1"/>
  <c r="FG29" i="21"/>
  <c r="F119" i="12" s="1"/>
  <c r="FF29" i="21"/>
  <c r="E119" i="12"/>
  <c r="FE29" i="21"/>
  <c r="D119" i="12" s="1"/>
  <c r="FB29" i="21"/>
  <c r="M118" i="12" s="1"/>
  <c r="FA29" i="21"/>
  <c r="L118" i="12" s="1"/>
  <c r="EZ29" i="21"/>
  <c r="K118" i="12"/>
  <c r="EY29" i="21"/>
  <c r="J118" i="12" s="1"/>
  <c r="EX29" i="21"/>
  <c r="I118" i="12" s="1"/>
  <c r="EW29" i="21"/>
  <c r="H118" i="12" s="1"/>
  <c r="EV29" i="21"/>
  <c r="G118" i="12"/>
  <c r="EU29" i="21"/>
  <c r="F118" i="12" s="1"/>
  <c r="ET29" i="21"/>
  <c r="E118" i="12" s="1"/>
  <c r="O118" i="12"/>
  <c r="ES29" i="21"/>
  <c r="D118" i="12"/>
  <c r="N118" i="12" s="1"/>
  <c r="EP29" i="21"/>
  <c r="M117" i="12"/>
  <c r="EO29" i="21"/>
  <c r="L117" i="12"/>
  <c r="EN29" i="21"/>
  <c r="K117" i="12"/>
  <c r="EM29" i="21"/>
  <c r="J117" i="12"/>
  <c r="EL29" i="21"/>
  <c r="I117" i="12"/>
  <c r="EK29" i="21"/>
  <c r="H117" i="12"/>
  <c r="EJ29" i="21"/>
  <c r="G117" i="12"/>
  <c r="EI29" i="21"/>
  <c r="F117" i="12"/>
  <c r="EH29" i="21"/>
  <c r="E117" i="12"/>
  <c r="O117" i="12" s="1"/>
  <c r="EG29" i="21"/>
  <c r="D117" i="12"/>
  <c r="N117" i="12" s="1"/>
  <c r="ED29" i="21"/>
  <c r="M116" i="12" s="1"/>
  <c r="EC29" i="21"/>
  <c r="L116" i="12"/>
  <c r="EB29" i="21"/>
  <c r="K116" i="12" s="1"/>
  <c r="EA29" i="21"/>
  <c r="J116" i="12" s="1"/>
  <c r="DZ29" i="21"/>
  <c r="I116" i="12" s="1"/>
  <c r="DY29" i="21"/>
  <c r="H116" i="12"/>
  <c r="DX29" i="21"/>
  <c r="G116" i="12" s="1"/>
  <c r="DW29" i="21"/>
  <c r="F116" i="12" s="1"/>
  <c r="DV29" i="21"/>
  <c r="E116" i="12" s="1"/>
  <c r="DU29" i="21"/>
  <c r="D116" i="12" s="1"/>
  <c r="DR29" i="21"/>
  <c r="M115" i="12" s="1"/>
  <c r="DQ29" i="21"/>
  <c r="L115" i="12" s="1"/>
  <c r="DP29" i="21"/>
  <c r="K115" i="12"/>
  <c r="DO29" i="21"/>
  <c r="J115" i="12" s="1"/>
  <c r="DN29" i="21"/>
  <c r="I115" i="12" s="1"/>
  <c r="DM29" i="21"/>
  <c r="H115" i="12" s="1"/>
  <c r="DL29" i="21"/>
  <c r="G115" i="12"/>
  <c r="DK29" i="21"/>
  <c r="F115" i="12" s="1"/>
  <c r="DJ29" i="21"/>
  <c r="E115" i="12" s="1"/>
  <c r="DI29" i="21"/>
  <c r="D115" i="12" s="1"/>
  <c r="DF29" i="21"/>
  <c r="M114" i="12"/>
  <c r="DE29" i="21"/>
  <c r="L114" i="12" s="1"/>
  <c r="DD29" i="21"/>
  <c r="DC29" i="21"/>
  <c r="J114" i="12" s="1"/>
  <c r="DB29" i="21"/>
  <c r="I114" i="12"/>
  <c r="DA29" i="21"/>
  <c r="H114" i="12" s="1"/>
  <c r="CZ29" i="21"/>
  <c r="G114" i="12" s="1"/>
  <c r="CY29" i="21"/>
  <c r="F114" i="12" s="1"/>
  <c r="CX29" i="21"/>
  <c r="E114" i="12"/>
  <c r="CW29" i="21"/>
  <c r="D114" i="12" s="1"/>
  <c r="N114" i="12"/>
  <c r="CT29" i="21"/>
  <c r="M113" i="12"/>
  <c r="CS29" i="21"/>
  <c r="L113" i="12"/>
  <c r="CR29" i="21"/>
  <c r="K113" i="12"/>
  <c r="CQ29" i="21"/>
  <c r="J113" i="12"/>
  <c r="CP29" i="21"/>
  <c r="I113" i="12"/>
  <c r="CO29" i="21"/>
  <c r="H113" i="12"/>
  <c r="CN29" i="21"/>
  <c r="G113" i="12"/>
  <c r="CM29" i="21"/>
  <c r="F113" i="12"/>
  <c r="CL29" i="21"/>
  <c r="E113" i="12"/>
  <c r="CK29" i="21"/>
  <c r="D113" i="12"/>
  <c r="CH29" i="21"/>
  <c r="M112" i="12"/>
  <c r="CG29" i="21"/>
  <c r="L112" i="12"/>
  <c r="CF29" i="21"/>
  <c r="K112" i="12"/>
  <c r="CE29" i="21"/>
  <c r="J112" i="12"/>
  <c r="CD29" i="21"/>
  <c r="I112" i="12"/>
  <c r="CC29" i="21"/>
  <c r="H112" i="12"/>
  <c r="CB29" i="21"/>
  <c r="G112" i="12"/>
  <c r="CA29" i="21"/>
  <c r="F112" i="12"/>
  <c r="BZ29" i="21"/>
  <c r="E112" i="12"/>
  <c r="O112" i="12" s="1"/>
  <c r="BY29" i="21"/>
  <c r="D112" i="12"/>
  <c r="N112" i="12" s="1"/>
  <c r="BV29" i="21"/>
  <c r="M111" i="12"/>
  <c r="BU29" i="21"/>
  <c r="L111" i="12" s="1"/>
  <c r="BT29" i="21"/>
  <c r="K111" i="12"/>
  <c r="BS29" i="21"/>
  <c r="J111" i="12" s="1"/>
  <c r="BR29" i="21"/>
  <c r="I111" i="12"/>
  <c r="BQ29" i="21"/>
  <c r="H111" i="12" s="1"/>
  <c r="BP29" i="21"/>
  <c r="G111" i="12"/>
  <c r="BO29" i="21"/>
  <c r="F111" i="12" s="1"/>
  <c r="BN29" i="21"/>
  <c r="E111" i="12"/>
  <c r="BM29" i="21"/>
  <c r="D111" i="12" s="1"/>
  <c r="BJ29" i="21"/>
  <c r="M110" i="12"/>
  <c r="BI29" i="21"/>
  <c r="L110" i="12" s="1"/>
  <c r="BH29" i="21"/>
  <c r="K110" i="12"/>
  <c r="BG29" i="21"/>
  <c r="J110" i="12" s="1"/>
  <c r="BF29" i="21"/>
  <c r="I110" i="12"/>
  <c r="BE29" i="21"/>
  <c r="H110" i="12" s="1"/>
  <c r="BD29" i="21"/>
  <c r="G110" i="12"/>
  <c r="BC29" i="21"/>
  <c r="F110" i="12" s="1"/>
  <c r="BB29" i="21"/>
  <c r="E110" i="12"/>
  <c r="BA29" i="21"/>
  <c r="D110" i="12" s="1"/>
  <c r="AX29" i="21"/>
  <c r="M109" i="12"/>
  <c r="AW29" i="21"/>
  <c r="L109" i="12" s="1"/>
  <c r="AV29" i="21"/>
  <c r="K109" i="12"/>
  <c r="AU29" i="21"/>
  <c r="J109" i="12" s="1"/>
  <c r="AT29" i="21"/>
  <c r="I109" i="12"/>
  <c r="AS29" i="21"/>
  <c r="H109" i="12" s="1"/>
  <c r="AR29" i="21"/>
  <c r="G109" i="12"/>
  <c r="AQ29" i="21"/>
  <c r="F109" i="12" s="1"/>
  <c r="AP29" i="21"/>
  <c r="E109" i="12"/>
  <c r="AO29" i="21"/>
  <c r="D109" i="12" s="1"/>
  <c r="AL29" i="21"/>
  <c r="M108" i="12"/>
  <c r="AK29" i="21"/>
  <c r="L108" i="12" s="1"/>
  <c r="AJ29" i="21"/>
  <c r="K108" i="12"/>
  <c r="AI29" i="21"/>
  <c r="J108" i="12" s="1"/>
  <c r="AH29" i="21"/>
  <c r="I108" i="12"/>
  <c r="AG29" i="21"/>
  <c r="AF29" i="21"/>
  <c r="G108" i="12"/>
  <c r="AE29" i="21"/>
  <c r="F108" i="12" s="1"/>
  <c r="AD29" i="21"/>
  <c r="AC29" i="21"/>
  <c r="D108" i="12"/>
  <c r="Z29" i="21"/>
  <c r="Y29" i="21"/>
  <c r="L107" i="12"/>
  <c r="X29" i="21"/>
  <c r="K107" i="12" s="1"/>
  <c r="W29" i="21"/>
  <c r="V29" i="21"/>
  <c r="U29" i="21"/>
  <c r="H107" i="12"/>
  <c r="T29" i="21"/>
  <c r="G107" i="12"/>
  <c r="E29" i="21"/>
  <c r="D106" i="12"/>
  <c r="D121" i="12" s="1"/>
  <c r="S29" i="21"/>
  <c r="R29" i="21"/>
  <c r="E107" i="12"/>
  <c r="Q29" i="21"/>
  <c r="D107" i="12" s="1"/>
  <c r="N29" i="21"/>
  <c r="N60" i="21" s="1"/>
  <c r="M29" i="21"/>
  <c r="L106" i="12" s="1"/>
  <c r="L29" i="21"/>
  <c r="K106" i="12"/>
  <c r="K29" i="21"/>
  <c r="J106" i="12"/>
  <c r="J29" i="21"/>
  <c r="I106" i="12"/>
  <c r="I29" i="21"/>
  <c r="H106" i="12" s="1"/>
  <c r="H29" i="21"/>
  <c r="G106" i="12"/>
  <c r="G29" i="21"/>
  <c r="F106" i="12"/>
  <c r="F29" i="21"/>
  <c r="E106" i="12" s="1"/>
  <c r="N109" i="12"/>
  <c r="C120" i="12"/>
  <c r="C119" i="12"/>
  <c r="C118" i="12"/>
  <c r="C117" i="12"/>
  <c r="C116" i="12"/>
  <c r="C115" i="12"/>
  <c r="C114" i="12"/>
  <c r="C113" i="12"/>
  <c r="C112" i="12"/>
  <c r="C111" i="12"/>
  <c r="C110" i="12"/>
  <c r="C109" i="12"/>
  <c r="C108" i="12"/>
  <c r="C107" i="12"/>
  <c r="C106" i="12"/>
  <c r="C105" i="12"/>
  <c r="R39" i="3"/>
  <c r="R28" i="3"/>
  <c r="R29" i="3"/>
  <c r="Q21" i="3"/>
  <c r="P21" i="3"/>
  <c r="O9" i="3"/>
  <c r="O23" i="21"/>
  <c r="AA23" i="21"/>
  <c r="AM23" i="21"/>
  <c r="AY23" i="21"/>
  <c r="BK23" i="21"/>
  <c r="BW23" i="21"/>
  <c r="CI23" i="21"/>
  <c r="CU23" i="21"/>
  <c r="DG23" i="21"/>
  <c r="DS23" i="21"/>
  <c r="EE23" i="21"/>
  <c r="EQ23" i="21"/>
  <c r="FC23" i="21"/>
  <c r="FO23" i="21"/>
  <c r="GA23" i="21"/>
  <c r="O24" i="21"/>
  <c r="AA24" i="21"/>
  <c r="AM24" i="21"/>
  <c r="AY24" i="21"/>
  <c r="BK24" i="21"/>
  <c r="BW24" i="21"/>
  <c r="CI24" i="21"/>
  <c r="CU24" i="21"/>
  <c r="DG24" i="21"/>
  <c r="DS24" i="21"/>
  <c r="EE24" i="21"/>
  <c r="EQ24" i="21"/>
  <c r="FC24" i="21"/>
  <c r="FO24" i="21"/>
  <c r="GA24" i="21"/>
  <c r="O25" i="21"/>
  <c r="AA25" i="21"/>
  <c r="AM25" i="21"/>
  <c r="AY25" i="21"/>
  <c r="BK25" i="21"/>
  <c r="BW25" i="21"/>
  <c r="CI25" i="21"/>
  <c r="CU25" i="21"/>
  <c r="DG25" i="21"/>
  <c r="DS25" i="21"/>
  <c r="EE25" i="21"/>
  <c r="EQ25" i="21"/>
  <c r="FC25" i="21"/>
  <c r="FO25" i="21"/>
  <c r="GA25" i="21"/>
  <c r="O26" i="21"/>
  <c r="AA26" i="21"/>
  <c r="AM26" i="21"/>
  <c r="AY26" i="21"/>
  <c r="BK26" i="21"/>
  <c r="BW26" i="21"/>
  <c r="CI26" i="21"/>
  <c r="CU26" i="21"/>
  <c r="DG26" i="21"/>
  <c r="DS26" i="21"/>
  <c r="EE26" i="21"/>
  <c r="EQ26" i="21"/>
  <c r="FC26" i="21"/>
  <c r="FO26" i="21"/>
  <c r="GA26" i="21"/>
  <c r="O27" i="21"/>
  <c r="AA27" i="21"/>
  <c r="AM27" i="21"/>
  <c r="AY27" i="21"/>
  <c r="BK27" i="21"/>
  <c r="BW27" i="21"/>
  <c r="CI27" i="21"/>
  <c r="CU27" i="21"/>
  <c r="DG27" i="21"/>
  <c r="DS27" i="21"/>
  <c r="EE27" i="21"/>
  <c r="EQ27" i="21"/>
  <c r="FC27" i="21"/>
  <c r="FO27" i="21"/>
  <c r="GA27" i="21"/>
  <c r="O28" i="21"/>
  <c r="AA28" i="21"/>
  <c r="AM28" i="21"/>
  <c r="AY28" i="21"/>
  <c r="BK28" i="21"/>
  <c r="BW28" i="21"/>
  <c r="CI28" i="21"/>
  <c r="CU28" i="21"/>
  <c r="DG28" i="21"/>
  <c r="DS28" i="21"/>
  <c r="EE28" i="21"/>
  <c r="EQ28" i="21"/>
  <c r="FC28" i="21"/>
  <c r="FO28" i="21"/>
  <c r="GA28" i="21"/>
  <c r="O22" i="21"/>
  <c r="C22" i="21"/>
  <c r="K33" i="3" s="1"/>
  <c r="AA22" i="21"/>
  <c r="AM22" i="21"/>
  <c r="AY22" i="21"/>
  <c r="BK22" i="21"/>
  <c r="BW22" i="21"/>
  <c r="CI22" i="21"/>
  <c r="CU22" i="21"/>
  <c r="DG22" i="21"/>
  <c r="DS22" i="21"/>
  <c r="EE22" i="21"/>
  <c r="EQ22" i="21"/>
  <c r="FC22" i="21"/>
  <c r="FO22" i="21"/>
  <c r="GA22" i="21"/>
  <c r="O23" i="18"/>
  <c r="AA23" i="18"/>
  <c r="AM23" i="18"/>
  <c r="AY23" i="18"/>
  <c r="BK23" i="18"/>
  <c r="BW23" i="18"/>
  <c r="CI23" i="18"/>
  <c r="CU23" i="18"/>
  <c r="DG23" i="18"/>
  <c r="DS23" i="18"/>
  <c r="EE23" i="18"/>
  <c r="EQ23" i="18"/>
  <c r="FC23" i="18"/>
  <c r="FO23" i="18"/>
  <c r="GA23" i="18"/>
  <c r="O24" i="18"/>
  <c r="AA24" i="18"/>
  <c r="AM24" i="18"/>
  <c r="AY24" i="18"/>
  <c r="BK24" i="18"/>
  <c r="BW24" i="18"/>
  <c r="CI24" i="18"/>
  <c r="CU24" i="18"/>
  <c r="DG24" i="18"/>
  <c r="DS24" i="18"/>
  <c r="EE24" i="18"/>
  <c r="EQ24" i="18"/>
  <c r="FC24" i="18"/>
  <c r="FO24" i="18"/>
  <c r="GA24" i="18"/>
  <c r="O25" i="18"/>
  <c r="AA25" i="18"/>
  <c r="AM25" i="18"/>
  <c r="AY25" i="18"/>
  <c r="BK25" i="18"/>
  <c r="BW25" i="18"/>
  <c r="CI25" i="18"/>
  <c r="CU25" i="18"/>
  <c r="DG25" i="18"/>
  <c r="DS25" i="18"/>
  <c r="EE25" i="18"/>
  <c r="EQ25" i="18"/>
  <c r="FC25" i="18"/>
  <c r="FO25" i="18"/>
  <c r="GA25" i="18"/>
  <c r="O26" i="18"/>
  <c r="AA26" i="18"/>
  <c r="AM26" i="18"/>
  <c r="AY26" i="18"/>
  <c r="BK26" i="18"/>
  <c r="BW26" i="18"/>
  <c r="CI26" i="18"/>
  <c r="CU26" i="18"/>
  <c r="DG26" i="18"/>
  <c r="DS26" i="18"/>
  <c r="EE26" i="18"/>
  <c r="EQ26" i="18"/>
  <c r="FC26" i="18"/>
  <c r="FO26" i="18"/>
  <c r="GA26" i="18"/>
  <c r="O27" i="18"/>
  <c r="AA27" i="18"/>
  <c r="AM27" i="18"/>
  <c r="AY27" i="18"/>
  <c r="BK27" i="18"/>
  <c r="BW27" i="18"/>
  <c r="CI27" i="18"/>
  <c r="CU27" i="18"/>
  <c r="DG27" i="18"/>
  <c r="DS27" i="18"/>
  <c r="EE27" i="18"/>
  <c r="EQ27" i="18"/>
  <c r="FC27" i="18"/>
  <c r="FO27" i="18"/>
  <c r="GA27" i="18"/>
  <c r="O28" i="18"/>
  <c r="AA28" i="18"/>
  <c r="AM28" i="18"/>
  <c r="AY28" i="18"/>
  <c r="BK28" i="18"/>
  <c r="BW28" i="18"/>
  <c r="CI28" i="18"/>
  <c r="CU28" i="18"/>
  <c r="DG28" i="18"/>
  <c r="DS28" i="18"/>
  <c r="EE28" i="18"/>
  <c r="EQ28" i="18"/>
  <c r="FC28" i="18"/>
  <c r="FO28" i="18"/>
  <c r="GA28" i="18"/>
  <c r="O22" i="18"/>
  <c r="C22" i="18" s="1"/>
  <c r="J33" i="3" s="1"/>
  <c r="AA22" i="18"/>
  <c r="AM22" i="18"/>
  <c r="AY22" i="18"/>
  <c r="BK22" i="18"/>
  <c r="BW22" i="18"/>
  <c r="CI22" i="18"/>
  <c r="CU22" i="18"/>
  <c r="DG22" i="18"/>
  <c r="DS22" i="18"/>
  <c r="EE22" i="18"/>
  <c r="EQ22" i="18"/>
  <c r="FC22" i="18"/>
  <c r="FO22" i="18"/>
  <c r="GA22" i="18"/>
  <c r="O17" i="21"/>
  <c r="AA17" i="21"/>
  <c r="AM17" i="21"/>
  <c r="AY17" i="21"/>
  <c r="BK17" i="21"/>
  <c r="BW17" i="21"/>
  <c r="CI17" i="21"/>
  <c r="CU17" i="21"/>
  <c r="DG17" i="21"/>
  <c r="DS17" i="21"/>
  <c r="EE17" i="21"/>
  <c r="EQ17" i="21"/>
  <c r="FC17" i="21"/>
  <c r="FO17" i="21"/>
  <c r="GA17" i="21"/>
  <c r="O18" i="21"/>
  <c r="AA18" i="21"/>
  <c r="AM18" i="21"/>
  <c r="AY18" i="21"/>
  <c r="BK18" i="21"/>
  <c r="BW18" i="21"/>
  <c r="CI18" i="21"/>
  <c r="CU18" i="21"/>
  <c r="DG18" i="21"/>
  <c r="DS18" i="21"/>
  <c r="EE18" i="21"/>
  <c r="EQ18" i="21"/>
  <c r="FC18" i="21"/>
  <c r="FO18" i="21"/>
  <c r="GA18" i="21"/>
  <c r="O19" i="21"/>
  <c r="AA19" i="21"/>
  <c r="AM19" i="21"/>
  <c r="AY19" i="21"/>
  <c r="BK19" i="21"/>
  <c r="BW19" i="21"/>
  <c r="CI19" i="21"/>
  <c r="CU19" i="21"/>
  <c r="DG19" i="21"/>
  <c r="DS19" i="21"/>
  <c r="EE19" i="21"/>
  <c r="EQ19" i="21"/>
  <c r="FC19" i="21"/>
  <c r="FO19" i="21"/>
  <c r="GA19" i="21"/>
  <c r="O20" i="21"/>
  <c r="AA20" i="21"/>
  <c r="AM20" i="21"/>
  <c r="AY20" i="21"/>
  <c r="BK20" i="21"/>
  <c r="BW20" i="21"/>
  <c r="CI20" i="21"/>
  <c r="CU20" i="21"/>
  <c r="DG20" i="21"/>
  <c r="DS20" i="21"/>
  <c r="EE20" i="21"/>
  <c r="EQ20" i="21"/>
  <c r="FC20" i="21"/>
  <c r="FO20" i="21"/>
  <c r="GA20" i="21"/>
  <c r="O21" i="21"/>
  <c r="AA21" i="21"/>
  <c r="AM21" i="21"/>
  <c r="AY21" i="21"/>
  <c r="BK21" i="21"/>
  <c r="BW21" i="21"/>
  <c r="CI21" i="21"/>
  <c r="CU21" i="21"/>
  <c r="DG21" i="21"/>
  <c r="DS21" i="21"/>
  <c r="EE21" i="21"/>
  <c r="EQ21" i="21"/>
  <c r="FC21" i="21"/>
  <c r="FO21" i="21"/>
  <c r="GA21" i="21"/>
  <c r="O16" i="21"/>
  <c r="AA16" i="21"/>
  <c r="AM16" i="21"/>
  <c r="AY16" i="21"/>
  <c r="BK16" i="21"/>
  <c r="BW16" i="21"/>
  <c r="CI16" i="21"/>
  <c r="CU16" i="21"/>
  <c r="DG16" i="21"/>
  <c r="DS16" i="21"/>
  <c r="EE16" i="21"/>
  <c r="EQ16" i="21"/>
  <c r="FC16" i="21"/>
  <c r="FO16" i="21"/>
  <c r="GA16" i="21"/>
  <c r="O17" i="18"/>
  <c r="AA17" i="18"/>
  <c r="AM17" i="18"/>
  <c r="AY17" i="18"/>
  <c r="BK17" i="18"/>
  <c r="BW17" i="18"/>
  <c r="CI17" i="18"/>
  <c r="CU17" i="18"/>
  <c r="DG17" i="18"/>
  <c r="DS17" i="18"/>
  <c r="EE17" i="18"/>
  <c r="EQ17" i="18"/>
  <c r="FC17" i="18"/>
  <c r="FO17" i="18"/>
  <c r="GA17" i="18"/>
  <c r="O18" i="18"/>
  <c r="AA18" i="18"/>
  <c r="AM18" i="18"/>
  <c r="AY18" i="18"/>
  <c r="BK18" i="18"/>
  <c r="BW18" i="18"/>
  <c r="CI18" i="18"/>
  <c r="CU18" i="18"/>
  <c r="DG18" i="18"/>
  <c r="DS18" i="18"/>
  <c r="EE18" i="18"/>
  <c r="EQ18" i="18"/>
  <c r="FC18" i="18"/>
  <c r="FO18" i="18"/>
  <c r="GA18" i="18"/>
  <c r="O19" i="18"/>
  <c r="C19" i="18"/>
  <c r="J28" i="3" s="1"/>
  <c r="AA19" i="18"/>
  <c r="AM19" i="18"/>
  <c r="AY19" i="18"/>
  <c r="BK19" i="18"/>
  <c r="BW19" i="18"/>
  <c r="CI19" i="18"/>
  <c r="CU19" i="18"/>
  <c r="DG19" i="18"/>
  <c r="DS19" i="18"/>
  <c r="EE19" i="18"/>
  <c r="EQ19" i="18"/>
  <c r="FC19" i="18"/>
  <c r="FO19" i="18"/>
  <c r="GA19" i="18"/>
  <c r="O20" i="18"/>
  <c r="AA20" i="18"/>
  <c r="AM20" i="18"/>
  <c r="AY20" i="18"/>
  <c r="BK20" i="18"/>
  <c r="BW20" i="18"/>
  <c r="CI20" i="18"/>
  <c r="CU20" i="18"/>
  <c r="DG20" i="18"/>
  <c r="DS20" i="18"/>
  <c r="EE20" i="18"/>
  <c r="EQ20" i="18"/>
  <c r="FC20" i="18"/>
  <c r="FO20" i="18"/>
  <c r="GA20" i="18"/>
  <c r="O21" i="18"/>
  <c r="AA21" i="18"/>
  <c r="AM21" i="18"/>
  <c r="AY21" i="18"/>
  <c r="BK21" i="18"/>
  <c r="BW21" i="18"/>
  <c r="CI21" i="18"/>
  <c r="CU21" i="18"/>
  <c r="DG21" i="18"/>
  <c r="DS21" i="18"/>
  <c r="EE21" i="18"/>
  <c r="EQ21" i="18"/>
  <c r="FC21" i="18"/>
  <c r="FO21" i="18"/>
  <c r="GA21" i="18"/>
  <c r="O16" i="18"/>
  <c r="AA16" i="18"/>
  <c r="AM16" i="18"/>
  <c r="AY16" i="18"/>
  <c r="BK16" i="18"/>
  <c r="BW16" i="18"/>
  <c r="CI16" i="18"/>
  <c r="CU16" i="18"/>
  <c r="DG16" i="18"/>
  <c r="DS16" i="18"/>
  <c r="EE16" i="18"/>
  <c r="EQ16" i="18"/>
  <c r="FC16" i="18"/>
  <c r="FO16" i="18"/>
  <c r="GA16" i="18"/>
  <c r="O15" i="21"/>
  <c r="AA15" i="21"/>
  <c r="AM15" i="21"/>
  <c r="AY15" i="21"/>
  <c r="BK15" i="21"/>
  <c r="BW15" i="21"/>
  <c r="CI15" i="21"/>
  <c r="CU15" i="21"/>
  <c r="DG15" i="21"/>
  <c r="DS15" i="21"/>
  <c r="EE15" i="21"/>
  <c r="EQ15" i="21"/>
  <c r="FC15" i="21"/>
  <c r="FO15" i="21"/>
  <c r="GA15" i="21"/>
  <c r="O14" i="21"/>
  <c r="AA14" i="21"/>
  <c r="AM14" i="21"/>
  <c r="AY14" i="21"/>
  <c r="BK14" i="21"/>
  <c r="BW14" i="21"/>
  <c r="CI14" i="21"/>
  <c r="CU14" i="21"/>
  <c r="DG14" i="21"/>
  <c r="DS14" i="21"/>
  <c r="EE14" i="21"/>
  <c r="EQ14" i="21"/>
  <c r="FC14" i="21"/>
  <c r="FO14" i="21"/>
  <c r="GA14" i="21"/>
  <c r="O15" i="18"/>
  <c r="AA15" i="18"/>
  <c r="AM15" i="18"/>
  <c r="AY15" i="18"/>
  <c r="BK15" i="18"/>
  <c r="BW15" i="18"/>
  <c r="CI15" i="18"/>
  <c r="CU15" i="18"/>
  <c r="DG15" i="18"/>
  <c r="DS15" i="18"/>
  <c r="EE15" i="18"/>
  <c r="EQ15" i="18"/>
  <c r="FC15" i="18"/>
  <c r="FO15" i="18"/>
  <c r="GA15" i="18"/>
  <c r="O14" i="18"/>
  <c r="AA14" i="18"/>
  <c r="AM14" i="18"/>
  <c r="AY14" i="18"/>
  <c r="BK14" i="18"/>
  <c r="BW14" i="18"/>
  <c r="CI14" i="18"/>
  <c r="CU14" i="18"/>
  <c r="DG14" i="18"/>
  <c r="DS14" i="18"/>
  <c r="EE14" i="18"/>
  <c r="EQ14" i="18"/>
  <c r="FC14" i="18"/>
  <c r="FO14" i="18"/>
  <c r="GA14" i="18"/>
  <c r="O13" i="21"/>
  <c r="AA13" i="21"/>
  <c r="AM13" i="21"/>
  <c r="AY13" i="21"/>
  <c r="BK13" i="21"/>
  <c r="BW13" i="21"/>
  <c r="CI13" i="21"/>
  <c r="CU13" i="21"/>
  <c r="DG13" i="21"/>
  <c r="DS13" i="21"/>
  <c r="EE13" i="21"/>
  <c r="EQ13" i="21"/>
  <c r="FC13" i="21"/>
  <c r="FO13" i="21"/>
  <c r="GA13" i="21"/>
  <c r="O12" i="21"/>
  <c r="AA12" i="21"/>
  <c r="AM12" i="21"/>
  <c r="AY12" i="21"/>
  <c r="BK12" i="21"/>
  <c r="BW12" i="21"/>
  <c r="CI12" i="21"/>
  <c r="CU12" i="21"/>
  <c r="DG12" i="21"/>
  <c r="DS12" i="21"/>
  <c r="EE12" i="21"/>
  <c r="EQ12" i="21"/>
  <c r="FC12" i="21"/>
  <c r="FO12" i="21"/>
  <c r="GA12" i="21"/>
  <c r="O7" i="21"/>
  <c r="AA7" i="21"/>
  <c r="AM7" i="21"/>
  <c r="AY7" i="21"/>
  <c r="BK7" i="21"/>
  <c r="BW7" i="21"/>
  <c r="CI7" i="21"/>
  <c r="CU7" i="21"/>
  <c r="DG7" i="21"/>
  <c r="DS7" i="21"/>
  <c r="EE7" i="21"/>
  <c r="EQ7" i="21"/>
  <c r="FC7" i="21"/>
  <c r="FO7" i="21"/>
  <c r="GA7" i="21"/>
  <c r="O8" i="21"/>
  <c r="AA8" i="21"/>
  <c r="AM8" i="21"/>
  <c r="AY8" i="21"/>
  <c r="BK8" i="21"/>
  <c r="BW8" i="21"/>
  <c r="CI8" i="21"/>
  <c r="CU8" i="21"/>
  <c r="DG8" i="21"/>
  <c r="DS8" i="21"/>
  <c r="EE8" i="21"/>
  <c r="EQ8" i="21"/>
  <c r="FC8" i="21"/>
  <c r="FO8" i="21"/>
  <c r="GA8" i="21"/>
  <c r="O9" i="21"/>
  <c r="AA9" i="21"/>
  <c r="AM9" i="21"/>
  <c r="AY9" i="21"/>
  <c r="BK9" i="21"/>
  <c r="BW9" i="21"/>
  <c r="CI9" i="21"/>
  <c r="CU9" i="21"/>
  <c r="DG9" i="21"/>
  <c r="DS9" i="21"/>
  <c r="EE9" i="21"/>
  <c r="EQ9" i="21"/>
  <c r="FC9" i="21"/>
  <c r="FO9" i="21"/>
  <c r="GA9" i="21"/>
  <c r="O10" i="21"/>
  <c r="C10" i="21" s="1"/>
  <c r="K13" i="3" s="1"/>
  <c r="AA10" i="21"/>
  <c r="AM10" i="21"/>
  <c r="AY10" i="21"/>
  <c r="BK10" i="21"/>
  <c r="BW10" i="21"/>
  <c r="CI10" i="21"/>
  <c r="CU10" i="21"/>
  <c r="DG10" i="21"/>
  <c r="DS10" i="21"/>
  <c r="EE10" i="21"/>
  <c r="EQ10" i="21"/>
  <c r="FC10" i="21"/>
  <c r="FO10" i="21"/>
  <c r="GA10" i="21"/>
  <c r="O11" i="21"/>
  <c r="AA11" i="21"/>
  <c r="AM11" i="21"/>
  <c r="AY11" i="21"/>
  <c r="BK11" i="21"/>
  <c r="BW11" i="21"/>
  <c r="CI11" i="21"/>
  <c r="CU11" i="21"/>
  <c r="DG11" i="21"/>
  <c r="DS11" i="21"/>
  <c r="EE11" i="21"/>
  <c r="EQ11" i="21"/>
  <c r="FC11" i="21"/>
  <c r="FO11" i="21"/>
  <c r="GA11" i="21"/>
  <c r="O6" i="21"/>
  <c r="AA6" i="21"/>
  <c r="AM6" i="21"/>
  <c r="AY6" i="21"/>
  <c r="BK6" i="21"/>
  <c r="BW6" i="21"/>
  <c r="CI6" i="21"/>
  <c r="CU6" i="21"/>
  <c r="DG6" i="21"/>
  <c r="DS6" i="21"/>
  <c r="EE6" i="21"/>
  <c r="EQ6" i="21"/>
  <c r="FC6" i="21"/>
  <c r="FO6" i="21"/>
  <c r="GA6" i="21"/>
  <c r="O13" i="18"/>
  <c r="C13" i="18"/>
  <c r="J18" i="3" s="1"/>
  <c r="AA13" i="18"/>
  <c r="AM13" i="18"/>
  <c r="AY13" i="18"/>
  <c r="BK13" i="18"/>
  <c r="BW13" i="18"/>
  <c r="CI13" i="18"/>
  <c r="CU13" i="18"/>
  <c r="DG13" i="18"/>
  <c r="DS13" i="18"/>
  <c r="EE13" i="18"/>
  <c r="EQ13" i="18"/>
  <c r="FC13" i="18"/>
  <c r="FO13" i="18"/>
  <c r="GA13" i="18"/>
  <c r="O12" i="18"/>
  <c r="AA12" i="18"/>
  <c r="AM12" i="18"/>
  <c r="AY12" i="18"/>
  <c r="BK12" i="18"/>
  <c r="BW12" i="18"/>
  <c r="CI12" i="18"/>
  <c r="CU12" i="18"/>
  <c r="DG12" i="18"/>
  <c r="DS12" i="18"/>
  <c r="EE12" i="18"/>
  <c r="EQ12" i="18"/>
  <c r="FC12" i="18"/>
  <c r="FO12" i="18"/>
  <c r="GA12" i="18"/>
  <c r="O7" i="18"/>
  <c r="AA7" i="18"/>
  <c r="AM7" i="18"/>
  <c r="AY7" i="18"/>
  <c r="BK7" i="18"/>
  <c r="BW7" i="18"/>
  <c r="CI7" i="18"/>
  <c r="CU7" i="18"/>
  <c r="DG7" i="18"/>
  <c r="DS7" i="18"/>
  <c r="EE7" i="18"/>
  <c r="EQ7" i="18"/>
  <c r="FC7" i="18"/>
  <c r="FO7" i="18"/>
  <c r="GA7" i="18"/>
  <c r="O8" i="18"/>
  <c r="AA8" i="18"/>
  <c r="AM8" i="18"/>
  <c r="AY8" i="18"/>
  <c r="BK8" i="18"/>
  <c r="BW8" i="18"/>
  <c r="CI8" i="18"/>
  <c r="CU8" i="18"/>
  <c r="DG8" i="18"/>
  <c r="DS8" i="18"/>
  <c r="EE8" i="18"/>
  <c r="EQ8" i="18"/>
  <c r="FC8" i="18"/>
  <c r="FO8" i="18"/>
  <c r="GA8" i="18"/>
  <c r="O9" i="18"/>
  <c r="AA9" i="18"/>
  <c r="AM9" i="18"/>
  <c r="AY9" i="18"/>
  <c r="BK9" i="18"/>
  <c r="BW9" i="18"/>
  <c r="CI9" i="18"/>
  <c r="CU9" i="18"/>
  <c r="DG9" i="18"/>
  <c r="DS9" i="18"/>
  <c r="EE9" i="18"/>
  <c r="EQ9" i="18"/>
  <c r="FC9" i="18"/>
  <c r="FO9" i="18"/>
  <c r="GA9" i="18"/>
  <c r="O10" i="18"/>
  <c r="AA10" i="18"/>
  <c r="AM10" i="18"/>
  <c r="AY10" i="18"/>
  <c r="BK10" i="18"/>
  <c r="BW10" i="18"/>
  <c r="CI10" i="18"/>
  <c r="CU10" i="18"/>
  <c r="DG10" i="18"/>
  <c r="DS10" i="18"/>
  <c r="EE10" i="18"/>
  <c r="EQ10" i="18"/>
  <c r="FC10" i="18"/>
  <c r="FO10" i="18"/>
  <c r="GA10" i="18"/>
  <c r="O11" i="18"/>
  <c r="AA11" i="18"/>
  <c r="AM11" i="18"/>
  <c r="AY11" i="18"/>
  <c r="BK11" i="18"/>
  <c r="BW11" i="18"/>
  <c r="CI11" i="18"/>
  <c r="CU11" i="18"/>
  <c r="DG11" i="18"/>
  <c r="DS11" i="18"/>
  <c r="EE11" i="18"/>
  <c r="EQ11" i="18"/>
  <c r="FC11" i="18"/>
  <c r="FO11" i="18"/>
  <c r="GA11" i="18"/>
  <c r="O6" i="18"/>
  <c r="AA6" i="18"/>
  <c r="AM6" i="18"/>
  <c r="AY6" i="18"/>
  <c r="BK6" i="18"/>
  <c r="BW6" i="18"/>
  <c r="CI6" i="18"/>
  <c r="CU6" i="18"/>
  <c r="DG6" i="18"/>
  <c r="DS6" i="18"/>
  <c r="EE6" i="18"/>
  <c r="EQ6" i="18"/>
  <c r="FC6" i="18"/>
  <c r="FO6" i="18"/>
  <c r="GA6" i="18"/>
  <c r="O6" i="17"/>
  <c r="AA6" i="17"/>
  <c r="AM6" i="17"/>
  <c r="AY6" i="17"/>
  <c r="BK6" i="17"/>
  <c r="BW6" i="17"/>
  <c r="CI6" i="17"/>
  <c r="CU6" i="17"/>
  <c r="DG6" i="17"/>
  <c r="DS6" i="17"/>
  <c r="EE6" i="17"/>
  <c r="EQ6" i="17"/>
  <c r="FC6" i="17"/>
  <c r="FO6" i="17"/>
  <c r="GA6" i="17"/>
  <c r="A1" i="21"/>
  <c r="E60" i="21"/>
  <c r="M60" i="21"/>
  <c r="P28" i="17"/>
  <c r="AB28" i="17"/>
  <c r="AN28" i="17"/>
  <c r="AZ28" i="17"/>
  <c r="BL28" i="17"/>
  <c r="BX28" i="17"/>
  <c r="CJ28" i="17"/>
  <c r="CV28" i="17"/>
  <c r="DH28" i="17"/>
  <c r="DT28" i="17"/>
  <c r="EF28" i="17"/>
  <c r="ER28" i="17"/>
  <c r="FD28" i="17"/>
  <c r="FP28" i="17"/>
  <c r="GB28" i="17"/>
  <c r="P28" i="15"/>
  <c r="AB28" i="15"/>
  <c r="AN28" i="15"/>
  <c r="AZ28" i="15"/>
  <c r="BL28" i="15"/>
  <c r="BX28" i="15"/>
  <c r="CJ28" i="15"/>
  <c r="CV28" i="15"/>
  <c r="DH28" i="15"/>
  <c r="DT28" i="15"/>
  <c r="EF28" i="15"/>
  <c r="ER28" i="15"/>
  <c r="FD28" i="15"/>
  <c r="FP28" i="15"/>
  <c r="GB28" i="15"/>
  <c r="P28" i="8"/>
  <c r="AB28" i="8"/>
  <c r="AN28" i="8"/>
  <c r="AZ28" i="8"/>
  <c r="BL28" i="8"/>
  <c r="BX28" i="8"/>
  <c r="CJ28" i="8"/>
  <c r="CV28" i="8"/>
  <c r="DH28" i="8"/>
  <c r="DT28" i="8"/>
  <c r="EF28" i="8"/>
  <c r="ER28" i="8"/>
  <c r="FD28" i="8"/>
  <c r="FP28" i="8"/>
  <c r="GB28" i="8"/>
  <c r="P28" i="14"/>
  <c r="D28" i="14" s="1"/>
  <c r="F39" i="20" s="1"/>
  <c r="AB28" i="14"/>
  <c r="AN28" i="14"/>
  <c r="AZ28" i="14"/>
  <c r="BL28" i="14"/>
  <c r="BX28" i="14"/>
  <c r="CJ28" i="14"/>
  <c r="CV28" i="14"/>
  <c r="DH28" i="14"/>
  <c r="DT28" i="14"/>
  <c r="EF28" i="14"/>
  <c r="ER28" i="14"/>
  <c r="FD28" i="14"/>
  <c r="FP28" i="14"/>
  <c r="GB28" i="14"/>
  <c r="P28" i="13"/>
  <c r="AB28" i="13"/>
  <c r="AN28" i="13"/>
  <c r="AZ28" i="13"/>
  <c r="BL28" i="13"/>
  <c r="BX28" i="13"/>
  <c r="CJ28" i="13"/>
  <c r="CV28" i="13"/>
  <c r="DH28" i="13"/>
  <c r="DT28" i="13"/>
  <c r="EF28" i="13"/>
  <c r="ER28" i="13"/>
  <c r="FD28" i="13"/>
  <c r="FP28" i="13"/>
  <c r="GB28" i="13"/>
  <c r="P27" i="17"/>
  <c r="AB27" i="17"/>
  <c r="AN27" i="17"/>
  <c r="AZ27" i="17"/>
  <c r="BL27" i="17"/>
  <c r="BX27" i="17"/>
  <c r="CJ27" i="17"/>
  <c r="CV27" i="17"/>
  <c r="DH27" i="17"/>
  <c r="DT27" i="17"/>
  <c r="EF27" i="17"/>
  <c r="ER27" i="17"/>
  <c r="FD27" i="17"/>
  <c r="FP27" i="17"/>
  <c r="GB27" i="17"/>
  <c r="P27" i="15"/>
  <c r="AB27" i="15"/>
  <c r="D27" i="15" s="1"/>
  <c r="H38" i="20" s="1"/>
  <c r="AN27" i="15"/>
  <c r="AZ27" i="15"/>
  <c r="BL27" i="15"/>
  <c r="BX27" i="15"/>
  <c r="CJ27" i="15"/>
  <c r="CV27" i="15"/>
  <c r="DH27" i="15"/>
  <c r="DT27" i="15"/>
  <c r="EF27" i="15"/>
  <c r="ER27" i="15"/>
  <c r="FD27" i="15"/>
  <c r="FP27" i="15"/>
  <c r="GB27" i="15"/>
  <c r="P27" i="8"/>
  <c r="AB27" i="8"/>
  <c r="AN27" i="8"/>
  <c r="AZ27" i="8"/>
  <c r="BL27" i="8"/>
  <c r="BX27" i="8"/>
  <c r="CJ27" i="8"/>
  <c r="CV27" i="8"/>
  <c r="DH27" i="8"/>
  <c r="DT27" i="8"/>
  <c r="EF27" i="8"/>
  <c r="ER27" i="8"/>
  <c r="FD27" i="8"/>
  <c r="FP27" i="8"/>
  <c r="GB27" i="8"/>
  <c r="P27" i="14"/>
  <c r="AB27" i="14"/>
  <c r="AN27" i="14"/>
  <c r="AZ27" i="14"/>
  <c r="BL27" i="14"/>
  <c r="BX27" i="14"/>
  <c r="CJ27" i="14"/>
  <c r="CV27" i="14"/>
  <c r="DH27" i="14"/>
  <c r="DT27" i="14"/>
  <c r="EF27" i="14"/>
  <c r="ER27" i="14"/>
  <c r="FD27" i="14"/>
  <c r="FP27" i="14"/>
  <c r="GB27" i="14"/>
  <c r="P27" i="13"/>
  <c r="AB27" i="13"/>
  <c r="AN27" i="13"/>
  <c r="AZ27" i="13"/>
  <c r="BL27" i="13"/>
  <c r="BX27" i="13"/>
  <c r="CJ27" i="13"/>
  <c r="CV27" i="13"/>
  <c r="DH27" i="13"/>
  <c r="DT27" i="13"/>
  <c r="EF27" i="13"/>
  <c r="ER27" i="13"/>
  <c r="FD27" i="13"/>
  <c r="FP27" i="13"/>
  <c r="GB27" i="13"/>
  <c r="P26" i="17"/>
  <c r="AB26" i="17"/>
  <c r="AN26" i="17"/>
  <c r="AZ26" i="17"/>
  <c r="BL26" i="17"/>
  <c r="BX26" i="17"/>
  <c r="CJ26" i="17"/>
  <c r="CV26" i="17"/>
  <c r="DH26" i="17"/>
  <c r="DT26" i="17"/>
  <c r="EF26" i="17"/>
  <c r="ER26" i="17"/>
  <c r="FD26" i="17"/>
  <c r="FP26" i="17"/>
  <c r="GB26" i="17"/>
  <c r="P26" i="15"/>
  <c r="AB26" i="15"/>
  <c r="AN26" i="15"/>
  <c r="AZ26" i="15"/>
  <c r="BL26" i="15"/>
  <c r="BX26" i="15"/>
  <c r="CJ26" i="15"/>
  <c r="CV26" i="15"/>
  <c r="DH26" i="15"/>
  <c r="DT26" i="15"/>
  <c r="EF26" i="15"/>
  <c r="ER26" i="15"/>
  <c r="FD26" i="15"/>
  <c r="FP26" i="15"/>
  <c r="GB26" i="15"/>
  <c r="P26" i="8"/>
  <c r="AB26" i="8"/>
  <c r="AN26" i="8"/>
  <c r="AZ26" i="8"/>
  <c r="BL26" i="8"/>
  <c r="BX26" i="8"/>
  <c r="CJ26" i="8"/>
  <c r="CV26" i="8"/>
  <c r="DH26" i="8"/>
  <c r="DT26" i="8"/>
  <c r="EF26" i="8"/>
  <c r="ER26" i="8"/>
  <c r="FD26" i="8"/>
  <c r="FP26" i="8"/>
  <c r="GB26" i="8"/>
  <c r="P26" i="14"/>
  <c r="AB26" i="14"/>
  <c r="AN26" i="14"/>
  <c r="AZ26" i="14"/>
  <c r="BL26" i="14"/>
  <c r="BX26" i="14"/>
  <c r="CJ26" i="14"/>
  <c r="CV26" i="14"/>
  <c r="DH26" i="14"/>
  <c r="DT26" i="14"/>
  <c r="EF26" i="14"/>
  <c r="ER26" i="14"/>
  <c r="FD26" i="14"/>
  <c r="FP26" i="14"/>
  <c r="GB26" i="14"/>
  <c r="P26" i="13"/>
  <c r="D26" i="13" s="1"/>
  <c r="E37" i="20" s="1"/>
  <c r="AB26" i="13"/>
  <c r="AN26" i="13"/>
  <c r="AZ26" i="13"/>
  <c r="BL26" i="13"/>
  <c r="BX26" i="13"/>
  <c r="CJ26" i="13"/>
  <c r="CV26" i="13"/>
  <c r="DH26" i="13"/>
  <c r="DT26" i="13"/>
  <c r="EF26" i="13"/>
  <c r="ER26" i="13"/>
  <c r="FD26" i="13"/>
  <c r="FP26" i="13"/>
  <c r="GB26" i="13"/>
  <c r="P25" i="17"/>
  <c r="AB25" i="17"/>
  <c r="AN25" i="17"/>
  <c r="AZ25" i="17"/>
  <c r="BL25" i="17"/>
  <c r="BX25" i="17"/>
  <c r="CJ25" i="17"/>
  <c r="CV25" i="17"/>
  <c r="DH25" i="17"/>
  <c r="DT25" i="17"/>
  <c r="EF25" i="17"/>
  <c r="ER25" i="17"/>
  <c r="FD25" i="17"/>
  <c r="FP25" i="17"/>
  <c r="GB25" i="17"/>
  <c r="P25" i="15"/>
  <c r="AB25" i="15"/>
  <c r="AN25" i="15"/>
  <c r="AZ25" i="15"/>
  <c r="BL25" i="15"/>
  <c r="BX25" i="15"/>
  <c r="CJ25" i="15"/>
  <c r="CV25" i="15"/>
  <c r="DH25" i="15"/>
  <c r="DT25" i="15"/>
  <c r="EF25" i="15"/>
  <c r="ER25" i="15"/>
  <c r="FD25" i="15"/>
  <c r="FP25" i="15"/>
  <c r="GB25" i="15"/>
  <c r="P25" i="8"/>
  <c r="AB25" i="8"/>
  <c r="AN25" i="8"/>
  <c r="AZ25" i="8"/>
  <c r="BL25" i="8"/>
  <c r="BX25" i="8"/>
  <c r="CJ25" i="8"/>
  <c r="CV25" i="8"/>
  <c r="DH25" i="8"/>
  <c r="DT25" i="8"/>
  <c r="EF25" i="8"/>
  <c r="ER25" i="8"/>
  <c r="FD25" i="8"/>
  <c r="FP25" i="8"/>
  <c r="GB25" i="8"/>
  <c r="P25" i="14"/>
  <c r="AB25" i="14"/>
  <c r="AN25" i="14"/>
  <c r="AZ25" i="14"/>
  <c r="BL25" i="14"/>
  <c r="BX25" i="14"/>
  <c r="CJ25" i="14"/>
  <c r="CV25" i="14"/>
  <c r="DH25" i="14"/>
  <c r="DT25" i="14"/>
  <c r="EF25" i="14"/>
  <c r="ER25" i="14"/>
  <c r="FD25" i="14"/>
  <c r="FP25" i="14"/>
  <c r="GB25" i="14"/>
  <c r="P25" i="13"/>
  <c r="AB25" i="13"/>
  <c r="AN25" i="13"/>
  <c r="AZ25" i="13"/>
  <c r="BL25" i="13"/>
  <c r="BX25" i="13"/>
  <c r="CJ25" i="13"/>
  <c r="CV25" i="13"/>
  <c r="DH25" i="13"/>
  <c r="DT25" i="13"/>
  <c r="EF25" i="13"/>
  <c r="ER25" i="13"/>
  <c r="FD25" i="13"/>
  <c r="FP25" i="13"/>
  <c r="GB25" i="13"/>
  <c r="P24" i="17"/>
  <c r="AB24" i="17"/>
  <c r="AN24" i="17"/>
  <c r="AZ24" i="17"/>
  <c r="BL24" i="17"/>
  <c r="BX24" i="17"/>
  <c r="CJ24" i="17"/>
  <c r="CV24" i="17"/>
  <c r="DH24" i="17"/>
  <c r="DT24" i="17"/>
  <c r="EF24" i="17"/>
  <c r="ER24" i="17"/>
  <c r="FD24" i="17"/>
  <c r="FP24" i="17"/>
  <c r="GB24" i="17"/>
  <c r="P24" i="15"/>
  <c r="AB24" i="15"/>
  <c r="AN24" i="15"/>
  <c r="AZ24" i="15"/>
  <c r="BL24" i="15"/>
  <c r="BX24" i="15"/>
  <c r="CJ24" i="15"/>
  <c r="CV24" i="15"/>
  <c r="DH24" i="15"/>
  <c r="DT24" i="15"/>
  <c r="EF24" i="15"/>
  <c r="ER24" i="15"/>
  <c r="FD24" i="15"/>
  <c r="FP24" i="15"/>
  <c r="GB24" i="15"/>
  <c r="P24" i="8"/>
  <c r="AB24" i="8"/>
  <c r="AN24" i="8"/>
  <c r="AZ24" i="8"/>
  <c r="BL24" i="8"/>
  <c r="BX24" i="8"/>
  <c r="CJ24" i="8"/>
  <c r="CV24" i="8"/>
  <c r="DH24" i="8"/>
  <c r="DT24" i="8"/>
  <c r="EF24" i="8"/>
  <c r="ER24" i="8"/>
  <c r="FD24" i="8"/>
  <c r="FP24" i="8"/>
  <c r="GB24" i="8"/>
  <c r="P24" i="14"/>
  <c r="AB24" i="14"/>
  <c r="AN24" i="14"/>
  <c r="AZ24" i="14"/>
  <c r="BL24" i="14"/>
  <c r="BX24" i="14"/>
  <c r="CJ24" i="14"/>
  <c r="CV24" i="14"/>
  <c r="DH24" i="14"/>
  <c r="DT24" i="14"/>
  <c r="EF24" i="14"/>
  <c r="ER24" i="14"/>
  <c r="FD24" i="14"/>
  <c r="FP24" i="14"/>
  <c r="GB24" i="14"/>
  <c r="P24" i="13"/>
  <c r="AB24" i="13"/>
  <c r="AN24" i="13"/>
  <c r="AZ24" i="13"/>
  <c r="BL24" i="13"/>
  <c r="BX24" i="13"/>
  <c r="CJ24" i="13"/>
  <c r="CV24" i="13"/>
  <c r="DH24" i="13"/>
  <c r="DT24" i="13"/>
  <c r="EF24" i="13"/>
  <c r="ER24" i="13"/>
  <c r="FD24" i="13"/>
  <c r="FP24" i="13"/>
  <c r="GB24" i="13"/>
  <c r="P23" i="17"/>
  <c r="D23" i="17"/>
  <c r="I34" i="20" s="1"/>
  <c r="AB23" i="17"/>
  <c r="AN23" i="17"/>
  <c r="AZ23" i="17"/>
  <c r="BL23" i="17"/>
  <c r="BX23" i="17"/>
  <c r="CJ23" i="17"/>
  <c r="CV23" i="17"/>
  <c r="DH23" i="17"/>
  <c r="DT23" i="17"/>
  <c r="EF23" i="17"/>
  <c r="ER23" i="17"/>
  <c r="FD23" i="17"/>
  <c r="FP23" i="17"/>
  <c r="GB23" i="17"/>
  <c r="P23" i="15"/>
  <c r="AB23" i="15"/>
  <c r="AN23" i="15"/>
  <c r="AZ23" i="15"/>
  <c r="BL23" i="15"/>
  <c r="BX23" i="15"/>
  <c r="CJ23" i="15"/>
  <c r="CV23" i="15"/>
  <c r="DH23" i="15"/>
  <c r="DT23" i="15"/>
  <c r="EF23" i="15"/>
  <c r="ER23" i="15"/>
  <c r="FD23" i="15"/>
  <c r="FP23" i="15"/>
  <c r="GB23" i="15"/>
  <c r="P23" i="8"/>
  <c r="AB23" i="8"/>
  <c r="AN23" i="8"/>
  <c r="AZ23" i="8"/>
  <c r="BL23" i="8"/>
  <c r="BX23" i="8"/>
  <c r="CJ23" i="8"/>
  <c r="CV23" i="8"/>
  <c r="DH23" i="8"/>
  <c r="DT23" i="8"/>
  <c r="EF23" i="8"/>
  <c r="ER23" i="8"/>
  <c r="FD23" i="8"/>
  <c r="FP23" i="8"/>
  <c r="GB23" i="8"/>
  <c r="P23" i="14"/>
  <c r="AB23" i="14"/>
  <c r="AN23" i="14"/>
  <c r="AZ23" i="14"/>
  <c r="BL23" i="14"/>
  <c r="BX23" i="14"/>
  <c r="CJ23" i="14"/>
  <c r="CV23" i="14"/>
  <c r="DH23" i="14"/>
  <c r="DT23" i="14"/>
  <c r="EF23" i="14"/>
  <c r="ER23" i="14"/>
  <c r="FD23" i="14"/>
  <c r="FP23" i="14"/>
  <c r="GB23" i="14"/>
  <c r="P23" i="13"/>
  <c r="D23" i="13"/>
  <c r="E34" i="20" s="1"/>
  <c r="AB23" i="13"/>
  <c r="AN23" i="13"/>
  <c r="AZ23" i="13"/>
  <c r="BL23" i="13"/>
  <c r="BX23" i="13"/>
  <c r="CJ23" i="13"/>
  <c r="CV23" i="13"/>
  <c r="DH23" i="13"/>
  <c r="DT23" i="13"/>
  <c r="EF23" i="13"/>
  <c r="ER23" i="13"/>
  <c r="FD23" i="13"/>
  <c r="FP23" i="13"/>
  <c r="GB23" i="13"/>
  <c r="P22" i="17"/>
  <c r="AB22" i="17"/>
  <c r="AN22" i="17"/>
  <c r="AZ22" i="17"/>
  <c r="BL22" i="17"/>
  <c r="BX22" i="17"/>
  <c r="CJ22" i="17"/>
  <c r="CV22" i="17"/>
  <c r="DH22" i="17"/>
  <c r="DT22" i="17"/>
  <c r="EF22" i="17"/>
  <c r="ER22" i="17"/>
  <c r="FD22" i="17"/>
  <c r="FP22" i="17"/>
  <c r="GB22" i="17"/>
  <c r="P22" i="15"/>
  <c r="AB22" i="15"/>
  <c r="AN22" i="15"/>
  <c r="AZ22" i="15"/>
  <c r="BL22" i="15"/>
  <c r="BX22" i="15"/>
  <c r="CJ22" i="15"/>
  <c r="CV22" i="15"/>
  <c r="DH22" i="15"/>
  <c r="DT22" i="15"/>
  <c r="EF22" i="15"/>
  <c r="ER22" i="15"/>
  <c r="FD22" i="15"/>
  <c r="FP22" i="15"/>
  <c r="GB22" i="15"/>
  <c r="P22" i="8"/>
  <c r="AB22" i="8"/>
  <c r="AN22" i="8"/>
  <c r="AZ22" i="8"/>
  <c r="BL22" i="8"/>
  <c r="BX22" i="8"/>
  <c r="CJ22" i="8"/>
  <c r="CV22" i="8"/>
  <c r="DH22" i="8"/>
  <c r="DT22" i="8"/>
  <c r="EF22" i="8"/>
  <c r="ER22" i="8"/>
  <c r="FD22" i="8"/>
  <c r="FP22" i="8"/>
  <c r="GB22" i="8"/>
  <c r="P22" i="14"/>
  <c r="AB22" i="14"/>
  <c r="AN22" i="14"/>
  <c r="AZ22" i="14"/>
  <c r="BL22" i="14"/>
  <c r="BX22" i="14"/>
  <c r="CJ22" i="14"/>
  <c r="CV22" i="14"/>
  <c r="DH22" i="14"/>
  <c r="DT22" i="14"/>
  <c r="EF22" i="14"/>
  <c r="ER22" i="14"/>
  <c r="FD22" i="14"/>
  <c r="FP22" i="14"/>
  <c r="GB22" i="14"/>
  <c r="P22" i="13"/>
  <c r="AB22" i="13"/>
  <c r="AN22" i="13"/>
  <c r="AZ22" i="13"/>
  <c r="BL22" i="13"/>
  <c r="BX22" i="13"/>
  <c r="CJ22" i="13"/>
  <c r="CV22" i="13"/>
  <c r="DH22" i="13"/>
  <c r="DT22" i="13"/>
  <c r="EF22" i="13"/>
  <c r="ER22" i="13"/>
  <c r="FD22" i="13"/>
  <c r="FP22" i="13"/>
  <c r="GB22" i="13"/>
  <c r="P21" i="17"/>
  <c r="AB21" i="17"/>
  <c r="AN21" i="17"/>
  <c r="AZ21" i="17"/>
  <c r="BL21" i="17"/>
  <c r="BX21" i="17"/>
  <c r="CJ21" i="17"/>
  <c r="CV21" i="17"/>
  <c r="DH21" i="17"/>
  <c r="DT21" i="17"/>
  <c r="EF21" i="17"/>
  <c r="ER21" i="17"/>
  <c r="FD21" i="17"/>
  <c r="FP21" i="17"/>
  <c r="GB21" i="17"/>
  <c r="P21" i="15"/>
  <c r="AB21" i="15"/>
  <c r="AN21" i="15"/>
  <c r="AZ21" i="15"/>
  <c r="BL21" i="15"/>
  <c r="BX21" i="15"/>
  <c r="CJ21" i="15"/>
  <c r="CV21" i="15"/>
  <c r="DH21" i="15"/>
  <c r="DT21" i="15"/>
  <c r="EF21" i="15"/>
  <c r="ER21" i="15"/>
  <c r="FD21" i="15"/>
  <c r="FP21" i="15"/>
  <c r="GB21" i="15"/>
  <c r="P21" i="8"/>
  <c r="AB21" i="8"/>
  <c r="AN21" i="8"/>
  <c r="AZ21" i="8"/>
  <c r="BL21" i="8"/>
  <c r="BX21" i="8"/>
  <c r="CJ21" i="8"/>
  <c r="CV21" i="8"/>
  <c r="DH21" i="8"/>
  <c r="DT21" i="8"/>
  <c r="EF21" i="8"/>
  <c r="ER21" i="8"/>
  <c r="FD21" i="8"/>
  <c r="FP21" i="8"/>
  <c r="GB21" i="8"/>
  <c r="P21" i="14"/>
  <c r="AB21" i="14"/>
  <c r="AN21" i="14"/>
  <c r="AZ21" i="14"/>
  <c r="BL21" i="14"/>
  <c r="BX21" i="14"/>
  <c r="CJ21" i="14"/>
  <c r="CV21" i="14"/>
  <c r="DH21" i="14"/>
  <c r="DT21" i="14"/>
  <c r="EF21" i="14"/>
  <c r="ER21" i="14"/>
  <c r="FD21" i="14"/>
  <c r="FP21" i="14"/>
  <c r="GB21" i="14"/>
  <c r="P21" i="13"/>
  <c r="AB21" i="13"/>
  <c r="AN21" i="13"/>
  <c r="AZ21" i="13"/>
  <c r="BL21" i="13"/>
  <c r="BX21" i="13"/>
  <c r="CJ21" i="13"/>
  <c r="CV21" i="13"/>
  <c r="DH21" i="13"/>
  <c r="DT21" i="13"/>
  <c r="EF21" i="13"/>
  <c r="ER21" i="13"/>
  <c r="FD21" i="13"/>
  <c r="FP21" i="13"/>
  <c r="GB21" i="13"/>
  <c r="P20" i="17"/>
  <c r="AB20" i="17"/>
  <c r="AN20" i="17"/>
  <c r="AZ20" i="17"/>
  <c r="BL20" i="17"/>
  <c r="BX20" i="17"/>
  <c r="CJ20" i="17"/>
  <c r="CV20" i="17"/>
  <c r="DH20" i="17"/>
  <c r="DT20" i="17"/>
  <c r="EF20" i="17"/>
  <c r="ER20" i="17"/>
  <c r="FD20" i="17"/>
  <c r="FP20" i="17"/>
  <c r="GB20" i="17"/>
  <c r="P20" i="15"/>
  <c r="D20" i="15"/>
  <c r="H29" i="20" s="1"/>
  <c r="AB20" i="15"/>
  <c r="AN20" i="15"/>
  <c r="AZ20" i="15"/>
  <c r="BL20" i="15"/>
  <c r="BX20" i="15"/>
  <c r="CJ20" i="15"/>
  <c r="CV20" i="15"/>
  <c r="DH20" i="15"/>
  <c r="DT20" i="15"/>
  <c r="EF20" i="15"/>
  <c r="ER20" i="15"/>
  <c r="FD20" i="15"/>
  <c r="FP20" i="15"/>
  <c r="GB20" i="15"/>
  <c r="P20" i="8"/>
  <c r="AB20" i="8"/>
  <c r="AN20" i="8"/>
  <c r="AZ20" i="8"/>
  <c r="BL20" i="8"/>
  <c r="BX20" i="8"/>
  <c r="CJ20" i="8"/>
  <c r="CV20" i="8"/>
  <c r="DH20" i="8"/>
  <c r="DT20" i="8"/>
  <c r="EF20" i="8"/>
  <c r="ER20" i="8"/>
  <c r="FD20" i="8"/>
  <c r="FP20" i="8"/>
  <c r="GB20" i="8"/>
  <c r="P20" i="14"/>
  <c r="AB20" i="14"/>
  <c r="AN20" i="14"/>
  <c r="AZ20" i="14"/>
  <c r="BL20" i="14"/>
  <c r="BX20" i="14"/>
  <c r="CJ20" i="14"/>
  <c r="CV20" i="14"/>
  <c r="DH20" i="14"/>
  <c r="DT20" i="14"/>
  <c r="EF20" i="14"/>
  <c r="ER20" i="14"/>
  <c r="FD20" i="14"/>
  <c r="FP20" i="14"/>
  <c r="GB20" i="14"/>
  <c r="P20" i="13"/>
  <c r="AB20" i="13"/>
  <c r="AN20" i="13"/>
  <c r="AZ20" i="13"/>
  <c r="BL20" i="13"/>
  <c r="BX20" i="13"/>
  <c r="CJ20" i="13"/>
  <c r="CV20" i="13"/>
  <c r="DH20" i="13"/>
  <c r="DT20" i="13"/>
  <c r="EF20" i="13"/>
  <c r="ER20" i="13"/>
  <c r="FD20" i="13"/>
  <c r="FP20" i="13"/>
  <c r="GB20" i="13"/>
  <c r="P19" i="17"/>
  <c r="D19" i="17"/>
  <c r="I28" i="20" s="1"/>
  <c r="AB19" i="17"/>
  <c r="AN19" i="17"/>
  <c r="AZ19" i="17"/>
  <c r="BL19" i="17"/>
  <c r="BX19" i="17"/>
  <c r="CJ19" i="17"/>
  <c r="CV19" i="17"/>
  <c r="DH19" i="17"/>
  <c r="DT19" i="17"/>
  <c r="EF19" i="17"/>
  <c r="ER19" i="17"/>
  <c r="FD19" i="17"/>
  <c r="FP19" i="17"/>
  <c r="GB19" i="17"/>
  <c r="P19" i="15"/>
  <c r="AB19" i="15"/>
  <c r="AN19" i="15"/>
  <c r="AZ19" i="15"/>
  <c r="BL19" i="15"/>
  <c r="BX19" i="15"/>
  <c r="CJ19" i="15"/>
  <c r="CV19" i="15"/>
  <c r="DH19" i="15"/>
  <c r="DT19" i="15"/>
  <c r="EF19" i="15"/>
  <c r="ER19" i="15"/>
  <c r="FD19" i="15"/>
  <c r="FP19" i="15"/>
  <c r="GB19" i="15"/>
  <c r="P19" i="8"/>
  <c r="AB19" i="8"/>
  <c r="AN19" i="8"/>
  <c r="AZ19" i="8"/>
  <c r="BL19" i="8"/>
  <c r="BX19" i="8"/>
  <c r="CJ19" i="8"/>
  <c r="CV19" i="8"/>
  <c r="DH19" i="8"/>
  <c r="DT19" i="8"/>
  <c r="EF19" i="8"/>
  <c r="ER19" i="8"/>
  <c r="FD19" i="8"/>
  <c r="FP19" i="8"/>
  <c r="GB19" i="8"/>
  <c r="P19" i="14"/>
  <c r="AB19" i="14"/>
  <c r="AN19" i="14"/>
  <c r="AZ19" i="14"/>
  <c r="BL19" i="14"/>
  <c r="BX19" i="14"/>
  <c r="CJ19" i="14"/>
  <c r="CV19" i="14"/>
  <c r="DH19" i="14"/>
  <c r="DT19" i="14"/>
  <c r="EF19" i="14"/>
  <c r="ER19" i="14"/>
  <c r="FD19" i="14"/>
  <c r="FP19" i="14"/>
  <c r="GB19" i="14"/>
  <c r="P19" i="13"/>
  <c r="AB19" i="13"/>
  <c r="AN19" i="13"/>
  <c r="AZ19" i="13"/>
  <c r="BL19" i="13"/>
  <c r="BX19" i="13"/>
  <c r="CJ19" i="13"/>
  <c r="CV19" i="13"/>
  <c r="DH19" i="13"/>
  <c r="DT19" i="13"/>
  <c r="EF19" i="13"/>
  <c r="ER19" i="13"/>
  <c r="FD19" i="13"/>
  <c r="FP19" i="13"/>
  <c r="GB19" i="13"/>
  <c r="P18" i="17"/>
  <c r="AB18" i="17"/>
  <c r="AN18" i="17"/>
  <c r="AZ18" i="17"/>
  <c r="BL18" i="17"/>
  <c r="BX18" i="17"/>
  <c r="CJ18" i="17"/>
  <c r="CV18" i="17"/>
  <c r="DH18" i="17"/>
  <c r="DT18" i="17"/>
  <c r="EF18" i="17"/>
  <c r="ER18" i="17"/>
  <c r="FD18" i="17"/>
  <c r="FP18" i="17"/>
  <c r="GB18" i="17"/>
  <c r="P18" i="15"/>
  <c r="AB18" i="15"/>
  <c r="AN18" i="15"/>
  <c r="AZ18" i="15"/>
  <c r="BL18" i="15"/>
  <c r="BX18" i="15"/>
  <c r="CJ18" i="15"/>
  <c r="CV18" i="15"/>
  <c r="DH18" i="15"/>
  <c r="DT18" i="15"/>
  <c r="EF18" i="15"/>
  <c r="ER18" i="15"/>
  <c r="FD18" i="15"/>
  <c r="FP18" i="15"/>
  <c r="GB18" i="15"/>
  <c r="D18" i="15"/>
  <c r="H27" i="20" s="1"/>
  <c r="P18" i="8"/>
  <c r="AB18" i="8"/>
  <c r="AN18" i="8"/>
  <c r="AZ18" i="8"/>
  <c r="BL18" i="8"/>
  <c r="BX18" i="8"/>
  <c r="CJ18" i="8"/>
  <c r="CV18" i="8"/>
  <c r="DH18" i="8"/>
  <c r="DT18" i="8"/>
  <c r="EF18" i="8"/>
  <c r="ER18" i="8"/>
  <c r="FD18" i="8"/>
  <c r="FP18" i="8"/>
  <c r="GB18" i="8"/>
  <c r="P18" i="14"/>
  <c r="AB18" i="14"/>
  <c r="D18" i="14" s="1"/>
  <c r="F27" i="20" s="1"/>
  <c r="AN18" i="14"/>
  <c r="AZ18" i="14"/>
  <c r="BL18" i="14"/>
  <c r="BX18" i="14"/>
  <c r="CJ18" i="14"/>
  <c r="CV18" i="14"/>
  <c r="DH18" i="14"/>
  <c r="DT18" i="14"/>
  <c r="EF18" i="14"/>
  <c r="ER18" i="14"/>
  <c r="FD18" i="14"/>
  <c r="FP18" i="14"/>
  <c r="GB18" i="14"/>
  <c r="P18" i="13"/>
  <c r="AB18" i="13"/>
  <c r="AN18" i="13"/>
  <c r="AZ18" i="13"/>
  <c r="BL18" i="13"/>
  <c r="BX18" i="13"/>
  <c r="CJ18" i="13"/>
  <c r="CV18" i="13"/>
  <c r="DH18" i="13"/>
  <c r="DT18" i="13"/>
  <c r="EF18" i="13"/>
  <c r="ER18" i="13"/>
  <c r="FD18" i="13"/>
  <c r="FP18" i="13"/>
  <c r="GB18" i="13"/>
  <c r="P17" i="17"/>
  <c r="AB17" i="17"/>
  <c r="AN17" i="17"/>
  <c r="AZ17" i="17"/>
  <c r="BL17" i="17"/>
  <c r="BX17" i="17"/>
  <c r="CJ17" i="17"/>
  <c r="CV17" i="17"/>
  <c r="DH17" i="17"/>
  <c r="DT17" i="17"/>
  <c r="EF17" i="17"/>
  <c r="ER17" i="17"/>
  <c r="FD17" i="17"/>
  <c r="FP17" i="17"/>
  <c r="GB17" i="17"/>
  <c r="P17" i="15"/>
  <c r="AB17" i="15"/>
  <c r="AN17" i="15"/>
  <c r="AZ17" i="15"/>
  <c r="BL17" i="15"/>
  <c r="BX17" i="15"/>
  <c r="CJ17" i="15"/>
  <c r="CV17" i="15"/>
  <c r="DH17" i="15"/>
  <c r="DT17" i="15"/>
  <c r="EF17" i="15"/>
  <c r="ER17" i="15"/>
  <c r="FD17" i="15"/>
  <c r="FP17" i="15"/>
  <c r="GB17" i="15"/>
  <c r="P17" i="8"/>
  <c r="AB17" i="8"/>
  <c r="D17" i="8" s="1"/>
  <c r="G26" i="20" s="1"/>
  <c r="AN17" i="8"/>
  <c r="AZ17" i="8"/>
  <c r="BL17" i="8"/>
  <c r="BX17" i="8"/>
  <c r="CJ17" i="8"/>
  <c r="CV17" i="8"/>
  <c r="DH17" i="8"/>
  <c r="DT17" i="8"/>
  <c r="EF17" i="8"/>
  <c r="ER17" i="8"/>
  <c r="FD17" i="8"/>
  <c r="FP17" i="8"/>
  <c r="GB17" i="8"/>
  <c r="P17" i="14"/>
  <c r="AB17" i="14"/>
  <c r="AN17" i="14"/>
  <c r="AZ17" i="14"/>
  <c r="BL17" i="14"/>
  <c r="BX17" i="14"/>
  <c r="CJ17" i="14"/>
  <c r="CV17" i="14"/>
  <c r="DH17" i="14"/>
  <c r="DT17" i="14"/>
  <c r="EF17" i="14"/>
  <c r="ER17" i="14"/>
  <c r="FD17" i="14"/>
  <c r="FP17" i="14"/>
  <c r="GB17" i="14"/>
  <c r="P17" i="13"/>
  <c r="AB17" i="13"/>
  <c r="AN17" i="13"/>
  <c r="AZ17" i="13"/>
  <c r="BL17" i="13"/>
  <c r="BX17" i="13"/>
  <c r="CJ17" i="13"/>
  <c r="CV17" i="13"/>
  <c r="DH17" i="13"/>
  <c r="DT17" i="13"/>
  <c r="EF17" i="13"/>
  <c r="ER17" i="13"/>
  <c r="FD17" i="13"/>
  <c r="FP17" i="13"/>
  <c r="GB17" i="13"/>
  <c r="P16" i="17"/>
  <c r="AB16" i="17"/>
  <c r="AN16" i="17"/>
  <c r="AZ16" i="17"/>
  <c r="BL16" i="17"/>
  <c r="BX16" i="17"/>
  <c r="CJ16" i="17"/>
  <c r="CV16" i="17"/>
  <c r="DH16" i="17"/>
  <c r="DT16" i="17"/>
  <c r="EF16" i="17"/>
  <c r="ER16" i="17"/>
  <c r="FD16" i="17"/>
  <c r="FP16" i="17"/>
  <c r="GB16" i="17"/>
  <c r="P16" i="15"/>
  <c r="AB16" i="15"/>
  <c r="AN16" i="15"/>
  <c r="AZ16" i="15"/>
  <c r="BL16" i="15"/>
  <c r="BX16" i="15"/>
  <c r="CJ16" i="15"/>
  <c r="CV16" i="15"/>
  <c r="DH16" i="15"/>
  <c r="DT16" i="15"/>
  <c r="EF16" i="15"/>
  <c r="ER16" i="15"/>
  <c r="FD16" i="15"/>
  <c r="FP16" i="15"/>
  <c r="GB16" i="15"/>
  <c r="P16" i="8"/>
  <c r="AB16" i="8"/>
  <c r="AN16" i="8"/>
  <c r="AZ16" i="8"/>
  <c r="BL16" i="8"/>
  <c r="BX16" i="8"/>
  <c r="CJ16" i="8"/>
  <c r="CV16" i="8"/>
  <c r="DH16" i="8"/>
  <c r="DT16" i="8"/>
  <c r="EF16" i="8"/>
  <c r="ER16" i="8"/>
  <c r="FD16" i="8"/>
  <c r="FP16" i="8"/>
  <c r="GB16" i="8"/>
  <c r="P16" i="14"/>
  <c r="AB16" i="14"/>
  <c r="AN16" i="14"/>
  <c r="AZ16" i="14"/>
  <c r="BL16" i="14"/>
  <c r="BX16" i="14"/>
  <c r="CJ16" i="14"/>
  <c r="CV16" i="14"/>
  <c r="DH16" i="14"/>
  <c r="DT16" i="14"/>
  <c r="EF16" i="14"/>
  <c r="ER16" i="14"/>
  <c r="FD16" i="14"/>
  <c r="FP16" i="14"/>
  <c r="GB16" i="14"/>
  <c r="P16" i="13"/>
  <c r="AB16" i="13"/>
  <c r="AN16" i="13"/>
  <c r="AZ16" i="13"/>
  <c r="BL16" i="13"/>
  <c r="BX16" i="13"/>
  <c r="CJ16" i="13"/>
  <c r="CV16" i="13"/>
  <c r="DH16" i="13"/>
  <c r="DT16" i="13"/>
  <c r="EF16" i="13"/>
  <c r="ER16" i="13"/>
  <c r="FD16" i="13"/>
  <c r="FP16" i="13"/>
  <c r="GB16" i="13"/>
  <c r="P15" i="17"/>
  <c r="AB15" i="17"/>
  <c r="AN15" i="17"/>
  <c r="AZ15" i="17"/>
  <c r="BL15" i="17"/>
  <c r="BX15" i="17"/>
  <c r="CJ15" i="17"/>
  <c r="CV15" i="17"/>
  <c r="DH15" i="17"/>
  <c r="DT15" i="17"/>
  <c r="EF15" i="17"/>
  <c r="ER15" i="17"/>
  <c r="FD15" i="17"/>
  <c r="FP15" i="17"/>
  <c r="GB15" i="17"/>
  <c r="P15" i="15"/>
  <c r="AB15" i="15"/>
  <c r="AN15" i="15"/>
  <c r="AZ15" i="15"/>
  <c r="BL15" i="15"/>
  <c r="BX15" i="15"/>
  <c r="CJ15" i="15"/>
  <c r="CV15" i="15"/>
  <c r="DH15" i="15"/>
  <c r="DT15" i="15"/>
  <c r="EF15" i="15"/>
  <c r="ER15" i="15"/>
  <c r="FD15" i="15"/>
  <c r="FP15" i="15"/>
  <c r="GB15" i="15"/>
  <c r="P15" i="8"/>
  <c r="AB15" i="8"/>
  <c r="AN15" i="8"/>
  <c r="AZ15" i="8"/>
  <c r="BL15" i="8"/>
  <c r="BX15" i="8"/>
  <c r="CJ15" i="8"/>
  <c r="CV15" i="8"/>
  <c r="DH15" i="8"/>
  <c r="DT15" i="8"/>
  <c r="EF15" i="8"/>
  <c r="ER15" i="8"/>
  <c r="FD15" i="8"/>
  <c r="FP15" i="8"/>
  <c r="GB15" i="8"/>
  <c r="P15" i="14"/>
  <c r="AB15" i="14"/>
  <c r="AN15" i="14"/>
  <c r="AZ15" i="14"/>
  <c r="BL15" i="14"/>
  <c r="BX15" i="14"/>
  <c r="CJ15" i="14"/>
  <c r="CV15" i="14"/>
  <c r="DH15" i="14"/>
  <c r="DT15" i="14"/>
  <c r="EF15" i="14"/>
  <c r="ER15" i="14"/>
  <c r="FD15" i="14"/>
  <c r="FP15" i="14"/>
  <c r="GB15" i="14"/>
  <c r="P15" i="13"/>
  <c r="AB15" i="13"/>
  <c r="AN15" i="13"/>
  <c r="AZ15" i="13"/>
  <c r="BL15" i="13"/>
  <c r="BX15" i="13"/>
  <c r="CJ15" i="13"/>
  <c r="CV15" i="13"/>
  <c r="DH15" i="13"/>
  <c r="DT15" i="13"/>
  <c r="EF15" i="13"/>
  <c r="ER15" i="13"/>
  <c r="FD15" i="13"/>
  <c r="FP15" i="13"/>
  <c r="GB15" i="13"/>
  <c r="P14" i="17"/>
  <c r="AB14" i="17"/>
  <c r="AN14" i="17"/>
  <c r="AZ14" i="17"/>
  <c r="BL14" i="17"/>
  <c r="BX14" i="17"/>
  <c r="CJ14" i="17"/>
  <c r="CV14" i="17"/>
  <c r="DH14" i="17"/>
  <c r="DT14" i="17"/>
  <c r="EF14" i="17"/>
  <c r="ER14" i="17"/>
  <c r="FD14" i="17"/>
  <c r="FP14" i="17"/>
  <c r="GB14" i="17"/>
  <c r="P14" i="15"/>
  <c r="AB14" i="15"/>
  <c r="AN14" i="15"/>
  <c r="AZ14" i="15"/>
  <c r="BL14" i="15"/>
  <c r="BX14" i="15"/>
  <c r="CJ14" i="15"/>
  <c r="CV14" i="15"/>
  <c r="DH14" i="15"/>
  <c r="DT14" i="15"/>
  <c r="EF14" i="15"/>
  <c r="ER14" i="15"/>
  <c r="FD14" i="15"/>
  <c r="FP14" i="15"/>
  <c r="GB14" i="15"/>
  <c r="P14" i="8"/>
  <c r="AB14" i="8"/>
  <c r="AN14" i="8"/>
  <c r="AZ14" i="8"/>
  <c r="BL14" i="8"/>
  <c r="BX14" i="8"/>
  <c r="CJ14" i="8"/>
  <c r="CV14" i="8"/>
  <c r="DH14" i="8"/>
  <c r="DT14" i="8"/>
  <c r="EF14" i="8"/>
  <c r="ER14" i="8"/>
  <c r="FD14" i="8"/>
  <c r="FP14" i="8"/>
  <c r="GB14" i="8"/>
  <c r="P14" i="14"/>
  <c r="AB14" i="14"/>
  <c r="AN14" i="14"/>
  <c r="AZ14" i="14"/>
  <c r="BL14" i="14"/>
  <c r="BX14" i="14"/>
  <c r="CJ14" i="14"/>
  <c r="CV14" i="14"/>
  <c r="DH14" i="14"/>
  <c r="DT14" i="14"/>
  <c r="EF14" i="14"/>
  <c r="ER14" i="14"/>
  <c r="FD14" i="14"/>
  <c r="FP14" i="14"/>
  <c r="GB14" i="14"/>
  <c r="P14" i="13"/>
  <c r="AB14" i="13"/>
  <c r="AN14" i="13"/>
  <c r="AZ14" i="13"/>
  <c r="BL14" i="13"/>
  <c r="BX14" i="13"/>
  <c r="CJ14" i="13"/>
  <c r="CV14" i="13"/>
  <c r="DH14" i="13"/>
  <c r="DT14" i="13"/>
  <c r="EF14" i="13"/>
  <c r="ER14" i="13"/>
  <c r="FD14" i="13"/>
  <c r="FP14" i="13"/>
  <c r="GB14" i="13"/>
  <c r="P13" i="17"/>
  <c r="AB13" i="17"/>
  <c r="AN13" i="17"/>
  <c r="AZ13" i="17"/>
  <c r="BL13" i="17"/>
  <c r="BX13" i="17"/>
  <c r="CJ13" i="17"/>
  <c r="CV13" i="17"/>
  <c r="DH13" i="17"/>
  <c r="DT13" i="17"/>
  <c r="EF13" i="17"/>
  <c r="ER13" i="17"/>
  <c r="FD13" i="17"/>
  <c r="FP13" i="17"/>
  <c r="GB13" i="17"/>
  <c r="P13" i="15"/>
  <c r="AB13" i="15"/>
  <c r="AN13" i="15"/>
  <c r="AZ13" i="15"/>
  <c r="BL13" i="15"/>
  <c r="BX13" i="15"/>
  <c r="CJ13" i="15"/>
  <c r="CV13" i="15"/>
  <c r="DH13" i="15"/>
  <c r="DT13" i="15"/>
  <c r="EF13" i="15"/>
  <c r="ER13" i="15"/>
  <c r="FD13" i="15"/>
  <c r="FP13" i="15"/>
  <c r="GB13" i="15"/>
  <c r="P13" i="8"/>
  <c r="AB13" i="8"/>
  <c r="AN13" i="8"/>
  <c r="AZ13" i="8"/>
  <c r="BL13" i="8"/>
  <c r="BX13" i="8"/>
  <c r="CJ13" i="8"/>
  <c r="CV13" i="8"/>
  <c r="DH13" i="8"/>
  <c r="DT13" i="8"/>
  <c r="EF13" i="8"/>
  <c r="ER13" i="8"/>
  <c r="FD13" i="8"/>
  <c r="FP13" i="8"/>
  <c r="GB13" i="8"/>
  <c r="P13" i="14"/>
  <c r="AB13" i="14"/>
  <c r="AN13" i="14"/>
  <c r="AZ13" i="14"/>
  <c r="BL13" i="14"/>
  <c r="BX13" i="14"/>
  <c r="CJ13" i="14"/>
  <c r="CV13" i="14"/>
  <c r="DH13" i="14"/>
  <c r="DT13" i="14"/>
  <c r="EF13" i="14"/>
  <c r="ER13" i="14"/>
  <c r="FD13" i="14"/>
  <c r="FP13" i="14"/>
  <c r="GB13" i="14"/>
  <c r="P13" i="13"/>
  <c r="AB13" i="13"/>
  <c r="AN13" i="13"/>
  <c r="AZ13" i="13"/>
  <c r="BL13" i="13"/>
  <c r="BX13" i="13"/>
  <c r="CJ13" i="13"/>
  <c r="CV13" i="13"/>
  <c r="DH13" i="13"/>
  <c r="DT13" i="13"/>
  <c r="EF13" i="13"/>
  <c r="ER13" i="13"/>
  <c r="FD13" i="13"/>
  <c r="FP13" i="13"/>
  <c r="GB13" i="13"/>
  <c r="P12" i="17"/>
  <c r="AB12" i="17"/>
  <c r="AN12" i="17"/>
  <c r="AZ12" i="17"/>
  <c r="BL12" i="17"/>
  <c r="BX12" i="17"/>
  <c r="CJ12" i="17"/>
  <c r="CV12" i="17"/>
  <c r="DH12" i="17"/>
  <c r="DT12" i="17"/>
  <c r="EF12" i="17"/>
  <c r="ER12" i="17"/>
  <c r="FD12" i="17"/>
  <c r="FP12" i="17"/>
  <c r="GB12" i="17"/>
  <c r="P12" i="15"/>
  <c r="AB12" i="15"/>
  <c r="D12" i="15" s="1"/>
  <c r="H17" i="20" s="1"/>
  <c r="AN12" i="15"/>
  <c r="AZ12" i="15"/>
  <c r="BL12" i="15"/>
  <c r="BX12" i="15"/>
  <c r="CJ12" i="15"/>
  <c r="CV12" i="15"/>
  <c r="DH12" i="15"/>
  <c r="DT12" i="15"/>
  <c r="EF12" i="15"/>
  <c r="ER12" i="15"/>
  <c r="FD12" i="15"/>
  <c r="FP12" i="15"/>
  <c r="FP29" i="15" s="1"/>
  <c r="GB12" i="15"/>
  <c r="P12" i="8"/>
  <c r="AB12" i="8"/>
  <c r="AN12" i="8"/>
  <c r="AZ12" i="8"/>
  <c r="BL12" i="8"/>
  <c r="BX12" i="8"/>
  <c r="CJ12" i="8"/>
  <c r="CV12" i="8"/>
  <c r="DH12" i="8"/>
  <c r="DT12" i="8"/>
  <c r="EF12" i="8"/>
  <c r="ER12" i="8"/>
  <c r="FD12" i="8"/>
  <c r="FP12" i="8"/>
  <c r="GB12" i="8"/>
  <c r="P12" i="14"/>
  <c r="AB12" i="14"/>
  <c r="AN12" i="14"/>
  <c r="AZ12" i="14"/>
  <c r="BL12" i="14"/>
  <c r="BX12" i="14"/>
  <c r="CJ12" i="14"/>
  <c r="CV12" i="14"/>
  <c r="DH12" i="14"/>
  <c r="DT12" i="14"/>
  <c r="DT29" i="14" s="1"/>
  <c r="EF12" i="14"/>
  <c r="ER12" i="14"/>
  <c r="FD12" i="14"/>
  <c r="FP12" i="14"/>
  <c r="GB12" i="14"/>
  <c r="P12" i="13"/>
  <c r="AB12" i="13"/>
  <c r="AN12" i="13"/>
  <c r="AZ12" i="13"/>
  <c r="BL12" i="13"/>
  <c r="BL29" i="13" s="1"/>
  <c r="BX12" i="13"/>
  <c r="CJ12" i="13"/>
  <c r="CV12" i="13"/>
  <c r="DH12" i="13"/>
  <c r="DH29" i="13" s="1"/>
  <c r="DT12" i="13"/>
  <c r="EF12" i="13"/>
  <c r="ER12" i="13"/>
  <c r="FD12" i="13"/>
  <c r="FD29" i="13" s="1"/>
  <c r="FP12" i="13"/>
  <c r="GB12" i="13"/>
  <c r="P11" i="17"/>
  <c r="AB11" i="17"/>
  <c r="AN11" i="17"/>
  <c r="AZ11" i="17"/>
  <c r="BL11" i="17"/>
  <c r="BX11" i="17"/>
  <c r="CJ11" i="17"/>
  <c r="CV11" i="17"/>
  <c r="DH11" i="17"/>
  <c r="DT11" i="17"/>
  <c r="EF11" i="17"/>
  <c r="ER11" i="17"/>
  <c r="FD11" i="17"/>
  <c r="FP11" i="17"/>
  <c r="GB11" i="17"/>
  <c r="P11" i="15"/>
  <c r="AB11" i="15"/>
  <c r="AN11" i="15"/>
  <c r="AZ11" i="15"/>
  <c r="BL11" i="15"/>
  <c r="BL29" i="15" s="1"/>
  <c r="BX11" i="15"/>
  <c r="CJ11" i="15"/>
  <c r="CV11" i="15"/>
  <c r="DH11" i="15"/>
  <c r="DT11" i="15"/>
  <c r="EF11" i="15"/>
  <c r="ER11" i="15"/>
  <c r="FD11" i="15"/>
  <c r="FP11" i="15"/>
  <c r="GB11" i="15"/>
  <c r="P11" i="8"/>
  <c r="D11" i="8"/>
  <c r="G14" i="20" s="1"/>
  <c r="AB11" i="8"/>
  <c r="AN11" i="8"/>
  <c r="AZ11" i="8"/>
  <c r="BL11" i="8"/>
  <c r="BX11" i="8"/>
  <c r="CJ11" i="8"/>
  <c r="CV11" i="8"/>
  <c r="DH11" i="8"/>
  <c r="DT11" i="8"/>
  <c r="EF11" i="8"/>
  <c r="ER11" i="8"/>
  <c r="FD11" i="8"/>
  <c r="FP11" i="8"/>
  <c r="GB11" i="8"/>
  <c r="P11" i="14"/>
  <c r="AB11" i="14"/>
  <c r="AN11" i="14"/>
  <c r="AZ11" i="14"/>
  <c r="BL11" i="14"/>
  <c r="BX11" i="14"/>
  <c r="CJ11" i="14"/>
  <c r="CV11" i="14"/>
  <c r="DH11" i="14"/>
  <c r="DT11" i="14"/>
  <c r="EF11" i="14"/>
  <c r="ER11" i="14"/>
  <c r="FD11" i="14"/>
  <c r="FP11" i="14"/>
  <c r="GB11" i="14"/>
  <c r="P11" i="13"/>
  <c r="AB11" i="13"/>
  <c r="AN11" i="13"/>
  <c r="AZ11" i="13"/>
  <c r="BL11" i="13"/>
  <c r="BX11" i="13"/>
  <c r="CJ11" i="13"/>
  <c r="CV11" i="13"/>
  <c r="DH11" i="13"/>
  <c r="DT11" i="13"/>
  <c r="EF11" i="13"/>
  <c r="ER11" i="13"/>
  <c r="FD11" i="13"/>
  <c r="FP11" i="13"/>
  <c r="GB11" i="13"/>
  <c r="P10" i="17"/>
  <c r="AB10" i="17"/>
  <c r="AN10" i="17"/>
  <c r="AZ10" i="17"/>
  <c r="BL10" i="17"/>
  <c r="BX10" i="17"/>
  <c r="CJ10" i="17"/>
  <c r="CV10" i="17"/>
  <c r="DH10" i="17"/>
  <c r="DT10" i="17"/>
  <c r="EF10" i="17"/>
  <c r="ER10" i="17"/>
  <c r="FD10" i="17"/>
  <c r="FP10" i="17"/>
  <c r="GB10" i="17"/>
  <c r="P10" i="15"/>
  <c r="AB10" i="15"/>
  <c r="AN10" i="15"/>
  <c r="AZ10" i="15"/>
  <c r="BL10" i="15"/>
  <c r="BX10" i="15"/>
  <c r="CJ10" i="15"/>
  <c r="CV10" i="15"/>
  <c r="DH10" i="15"/>
  <c r="DT10" i="15"/>
  <c r="EF10" i="15"/>
  <c r="ER10" i="15"/>
  <c r="FD10" i="15"/>
  <c r="FP10" i="15"/>
  <c r="GB10" i="15"/>
  <c r="P10" i="8"/>
  <c r="AB10" i="8"/>
  <c r="AN10" i="8"/>
  <c r="AZ10" i="8"/>
  <c r="BL10" i="8"/>
  <c r="BX10" i="8"/>
  <c r="CJ10" i="8"/>
  <c r="CV10" i="8"/>
  <c r="DH10" i="8"/>
  <c r="DT10" i="8"/>
  <c r="EF10" i="8"/>
  <c r="ER10" i="8"/>
  <c r="FD10" i="8"/>
  <c r="FP10" i="8"/>
  <c r="GB10" i="8"/>
  <c r="P10" i="14"/>
  <c r="AB10" i="14"/>
  <c r="AN10" i="14"/>
  <c r="AZ10" i="14"/>
  <c r="BL10" i="14"/>
  <c r="BX10" i="14"/>
  <c r="CJ10" i="14"/>
  <c r="CV10" i="14"/>
  <c r="DH10" i="14"/>
  <c r="DT10" i="14"/>
  <c r="EF10" i="14"/>
  <c r="ER10" i="14"/>
  <c r="FD10" i="14"/>
  <c r="FP10" i="14"/>
  <c r="GB10" i="14"/>
  <c r="P10" i="13"/>
  <c r="AB10" i="13"/>
  <c r="AN10" i="13"/>
  <c r="AZ10" i="13"/>
  <c r="BL10" i="13"/>
  <c r="BX10" i="13"/>
  <c r="CJ10" i="13"/>
  <c r="CV10" i="13"/>
  <c r="DH10" i="13"/>
  <c r="DT10" i="13"/>
  <c r="EF10" i="13"/>
  <c r="ER10" i="13"/>
  <c r="FD10" i="13"/>
  <c r="FP10" i="13"/>
  <c r="GB10" i="13"/>
  <c r="P9" i="17"/>
  <c r="AB9" i="17"/>
  <c r="AN9" i="17"/>
  <c r="D9" i="17"/>
  <c r="I12" i="20" s="1"/>
  <c r="AZ9" i="17"/>
  <c r="BL9" i="17"/>
  <c r="BX9" i="17"/>
  <c r="CJ9" i="17"/>
  <c r="CV9" i="17"/>
  <c r="DH9" i="17"/>
  <c r="DT9" i="17"/>
  <c r="EF9" i="17"/>
  <c r="ER9" i="17"/>
  <c r="FD9" i="17"/>
  <c r="FP9" i="17"/>
  <c r="GB9" i="17"/>
  <c r="P9" i="15"/>
  <c r="AB9" i="15"/>
  <c r="AN9" i="15"/>
  <c r="AZ9" i="15"/>
  <c r="BL9" i="15"/>
  <c r="BX9" i="15"/>
  <c r="CJ9" i="15"/>
  <c r="CV9" i="15"/>
  <c r="DH9" i="15"/>
  <c r="DT9" i="15"/>
  <c r="EF9" i="15"/>
  <c r="ER9" i="15"/>
  <c r="FD9" i="15"/>
  <c r="FP9" i="15"/>
  <c r="GB9" i="15"/>
  <c r="P9" i="8"/>
  <c r="AB9" i="8"/>
  <c r="AN9" i="8"/>
  <c r="AZ9" i="8"/>
  <c r="BL9" i="8"/>
  <c r="BX9" i="8"/>
  <c r="CJ9" i="8"/>
  <c r="CV9" i="8"/>
  <c r="DH9" i="8"/>
  <c r="DT9" i="8"/>
  <c r="EF9" i="8"/>
  <c r="ER9" i="8"/>
  <c r="FD9" i="8"/>
  <c r="FP9" i="8"/>
  <c r="GB9" i="8"/>
  <c r="P9" i="14"/>
  <c r="AB9" i="14"/>
  <c r="AN9" i="14"/>
  <c r="AZ9" i="14"/>
  <c r="BL9" i="14"/>
  <c r="BX9" i="14"/>
  <c r="CJ9" i="14"/>
  <c r="CV9" i="14"/>
  <c r="DH9" i="14"/>
  <c r="DT9" i="14"/>
  <c r="EF9" i="14"/>
  <c r="ER9" i="14"/>
  <c r="FD9" i="14"/>
  <c r="FP9" i="14"/>
  <c r="GB9" i="14"/>
  <c r="P9" i="13"/>
  <c r="AB9" i="13"/>
  <c r="AN9" i="13"/>
  <c r="AZ9" i="13"/>
  <c r="BL9" i="13"/>
  <c r="BX9" i="13"/>
  <c r="CJ9" i="13"/>
  <c r="CV9" i="13"/>
  <c r="DH9" i="13"/>
  <c r="DT9" i="13"/>
  <c r="EF9" i="13"/>
  <c r="ER9" i="13"/>
  <c r="FD9" i="13"/>
  <c r="FP9" i="13"/>
  <c r="GB9" i="13"/>
  <c r="P8" i="17"/>
  <c r="AB8" i="17"/>
  <c r="AN8" i="17"/>
  <c r="AZ8" i="17"/>
  <c r="BL8" i="17"/>
  <c r="BX8" i="17"/>
  <c r="CJ8" i="17"/>
  <c r="CV8" i="17"/>
  <c r="DH8" i="17"/>
  <c r="DT8" i="17"/>
  <c r="EF8" i="17"/>
  <c r="ER8" i="17"/>
  <c r="FD8" i="17"/>
  <c r="FP8" i="17"/>
  <c r="GB8" i="17"/>
  <c r="P8" i="15"/>
  <c r="AB8" i="15"/>
  <c r="AN8" i="15"/>
  <c r="AZ8" i="15"/>
  <c r="BL8" i="15"/>
  <c r="BX8" i="15"/>
  <c r="CJ8" i="15"/>
  <c r="CV8" i="15"/>
  <c r="DH8" i="15"/>
  <c r="DT8" i="15"/>
  <c r="EF8" i="15"/>
  <c r="ER8" i="15"/>
  <c r="FD8" i="15"/>
  <c r="FP8" i="15"/>
  <c r="GB8" i="15"/>
  <c r="P8" i="8"/>
  <c r="AB8" i="8"/>
  <c r="AN8" i="8"/>
  <c r="AZ8" i="8"/>
  <c r="BL8" i="8"/>
  <c r="BX8" i="8"/>
  <c r="CJ8" i="8"/>
  <c r="CV8" i="8"/>
  <c r="DH8" i="8"/>
  <c r="DT8" i="8"/>
  <c r="EF8" i="8"/>
  <c r="ER8" i="8"/>
  <c r="FD8" i="8"/>
  <c r="FP8" i="8"/>
  <c r="GB8" i="8"/>
  <c r="P8" i="14"/>
  <c r="AB8" i="14"/>
  <c r="AN8" i="14"/>
  <c r="AZ8" i="14"/>
  <c r="BL8" i="14"/>
  <c r="BX8" i="14"/>
  <c r="CJ8" i="14"/>
  <c r="CV8" i="14"/>
  <c r="DH8" i="14"/>
  <c r="DT8" i="14"/>
  <c r="EF8" i="14"/>
  <c r="ER8" i="14"/>
  <c r="FD8" i="14"/>
  <c r="FP8" i="14"/>
  <c r="GB8" i="14"/>
  <c r="P8" i="13"/>
  <c r="AB8" i="13"/>
  <c r="AN8" i="13"/>
  <c r="AZ8" i="13"/>
  <c r="BL8" i="13"/>
  <c r="BX8" i="13"/>
  <c r="CJ8" i="13"/>
  <c r="CV8" i="13"/>
  <c r="DH8" i="13"/>
  <c r="DT8" i="13"/>
  <c r="EF8" i="13"/>
  <c r="ER8" i="13"/>
  <c r="FD8" i="13"/>
  <c r="FP8" i="13"/>
  <c r="GB8" i="13"/>
  <c r="P7" i="17"/>
  <c r="AB7" i="17"/>
  <c r="AN7" i="17"/>
  <c r="AZ7" i="17"/>
  <c r="BL7" i="17"/>
  <c r="BX7" i="17"/>
  <c r="CJ7" i="17"/>
  <c r="CV7" i="17"/>
  <c r="DH7" i="17"/>
  <c r="DT7" i="17"/>
  <c r="EF7" i="17"/>
  <c r="ER7" i="17"/>
  <c r="FD7" i="17"/>
  <c r="FP7" i="17"/>
  <c r="GB7" i="17"/>
  <c r="P7" i="15"/>
  <c r="AB7" i="15"/>
  <c r="AN7" i="15"/>
  <c r="AZ7" i="15"/>
  <c r="BL7" i="15"/>
  <c r="BX7" i="15"/>
  <c r="CJ7" i="15"/>
  <c r="CV7" i="15"/>
  <c r="DH7" i="15"/>
  <c r="DT7" i="15"/>
  <c r="EF7" i="15"/>
  <c r="ER7" i="15"/>
  <c r="FD7" i="15"/>
  <c r="FP7" i="15"/>
  <c r="GB7" i="15"/>
  <c r="P7" i="8"/>
  <c r="AB7" i="8"/>
  <c r="AN7" i="8"/>
  <c r="AZ7" i="8"/>
  <c r="BL7" i="8"/>
  <c r="BX7" i="8"/>
  <c r="CJ7" i="8"/>
  <c r="CV7" i="8"/>
  <c r="DH7" i="8"/>
  <c r="DT7" i="8"/>
  <c r="EF7" i="8"/>
  <c r="ER7" i="8"/>
  <c r="FD7" i="8"/>
  <c r="FP7" i="8"/>
  <c r="GB7" i="8"/>
  <c r="D7" i="8"/>
  <c r="G10" i="20" s="1"/>
  <c r="P7" i="14"/>
  <c r="AB7" i="14"/>
  <c r="AN7" i="14"/>
  <c r="AZ7" i="14"/>
  <c r="BL7" i="14"/>
  <c r="BX7" i="14"/>
  <c r="CJ7" i="14"/>
  <c r="CV7" i="14"/>
  <c r="DH7" i="14"/>
  <c r="DT7" i="14"/>
  <c r="EF7" i="14"/>
  <c r="ER7" i="14"/>
  <c r="FD7" i="14"/>
  <c r="FP7" i="14"/>
  <c r="GB7" i="14"/>
  <c r="P7" i="13"/>
  <c r="AB7" i="13"/>
  <c r="AN7" i="13"/>
  <c r="AZ7" i="13"/>
  <c r="BL7" i="13"/>
  <c r="BX7" i="13"/>
  <c r="CJ7" i="13"/>
  <c r="CV7" i="13"/>
  <c r="DH7" i="13"/>
  <c r="DT7" i="13"/>
  <c r="EF7" i="13"/>
  <c r="ER7" i="13"/>
  <c r="FD7" i="13"/>
  <c r="FP7" i="13"/>
  <c r="GB7" i="13"/>
  <c r="P6" i="17"/>
  <c r="AB6" i="17"/>
  <c r="AN6" i="17"/>
  <c r="AZ6" i="17"/>
  <c r="BL6" i="17"/>
  <c r="BX6" i="17"/>
  <c r="CJ6" i="17"/>
  <c r="CV6" i="17"/>
  <c r="DH6" i="17"/>
  <c r="DT6" i="17"/>
  <c r="EF6" i="17"/>
  <c r="ER6" i="17"/>
  <c r="FD6" i="17"/>
  <c r="FP6" i="17"/>
  <c r="GB6" i="17"/>
  <c r="P6" i="15"/>
  <c r="AB6" i="15"/>
  <c r="AN6" i="15"/>
  <c r="AN29" i="15" s="1"/>
  <c r="AZ6" i="15"/>
  <c r="BL6" i="15"/>
  <c r="BX6" i="15"/>
  <c r="CJ6" i="15"/>
  <c r="CV6" i="15"/>
  <c r="DH6" i="15"/>
  <c r="DT6" i="15"/>
  <c r="EF6" i="15"/>
  <c r="ER6" i="15"/>
  <c r="FD6" i="15"/>
  <c r="FD29" i="15" s="1"/>
  <c r="FP6" i="15"/>
  <c r="GB6" i="15"/>
  <c r="GB29" i="15" s="1"/>
  <c r="P6" i="14"/>
  <c r="AB6" i="14"/>
  <c r="AN6" i="14"/>
  <c r="AZ6" i="14"/>
  <c r="BL6" i="14"/>
  <c r="BX6" i="14"/>
  <c r="CJ6" i="14"/>
  <c r="CV6" i="14"/>
  <c r="DH6" i="14"/>
  <c r="DT6" i="14"/>
  <c r="EF6" i="14"/>
  <c r="ER6" i="14"/>
  <c r="FD6" i="14"/>
  <c r="FP6" i="14"/>
  <c r="GB6" i="14"/>
  <c r="P6" i="13"/>
  <c r="AB6" i="13"/>
  <c r="AN6" i="13"/>
  <c r="AZ6" i="13"/>
  <c r="BL6" i="13"/>
  <c r="BX6" i="13"/>
  <c r="CJ6" i="13"/>
  <c r="CV6" i="13"/>
  <c r="DH6" i="13"/>
  <c r="DT6" i="13"/>
  <c r="EF6" i="13"/>
  <c r="ER6" i="13"/>
  <c r="FD6" i="13"/>
  <c r="FP6" i="13"/>
  <c r="GB6" i="13"/>
  <c r="P6" i="8"/>
  <c r="AB6" i="8"/>
  <c r="AN6" i="8"/>
  <c r="AZ6" i="8"/>
  <c r="BL6" i="8"/>
  <c r="BX6" i="8"/>
  <c r="CJ6" i="8"/>
  <c r="CV6" i="8"/>
  <c r="DH6" i="8"/>
  <c r="DT6" i="8"/>
  <c r="EF6" i="8"/>
  <c r="ER6" i="8"/>
  <c r="FD6" i="8"/>
  <c r="FP6" i="8"/>
  <c r="GB6" i="8"/>
  <c r="B50" i="20"/>
  <c r="B49" i="20"/>
  <c r="B48" i="20"/>
  <c r="B47" i="20"/>
  <c r="B46" i="20"/>
  <c r="B45" i="20"/>
  <c r="A3" i="20"/>
  <c r="A2" i="20"/>
  <c r="A1" i="20"/>
  <c r="O7" i="13"/>
  <c r="AA7" i="13"/>
  <c r="C7" i="13" s="1"/>
  <c r="E10" i="3" s="1"/>
  <c r="AM7" i="13"/>
  <c r="AY7" i="13"/>
  <c r="BK7" i="13"/>
  <c r="BW7" i="13"/>
  <c r="CI7" i="13"/>
  <c r="CU7" i="13"/>
  <c r="DG7" i="13"/>
  <c r="DS7" i="13"/>
  <c r="EE7" i="13"/>
  <c r="EQ7" i="13"/>
  <c r="FC7" i="13"/>
  <c r="FO7" i="13"/>
  <c r="GA7" i="13"/>
  <c r="O7" i="14"/>
  <c r="AA7" i="14"/>
  <c r="AM7" i="14"/>
  <c r="AY7" i="14"/>
  <c r="BK7" i="14"/>
  <c r="BW7" i="14"/>
  <c r="CI7" i="14"/>
  <c r="CU7" i="14"/>
  <c r="DG7" i="14"/>
  <c r="DS7" i="14"/>
  <c r="EE7" i="14"/>
  <c r="EQ7" i="14"/>
  <c r="FC7" i="14"/>
  <c r="FO7" i="14"/>
  <c r="GA7" i="14"/>
  <c r="O7" i="8"/>
  <c r="AA7" i="8"/>
  <c r="AM7" i="8"/>
  <c r="AY7" i="8"/>
  <c r="C7" i="8"/>
  <c r="G10" i="3" s="1"/>
  <c r="BK7" i="8"/>
  <c r="BW7" i="8"/>
  <c r="CI7" i="8"/>
  <c r="CU7" i="8"/>
  <c r="DG7" i="8"/>
  <c r="DS7" i="8"/>
  <c r="EE7" i="8"/>
  <c r="EQ7" i="8"/>
  <c r="FC7" i="8"/>
  <c r="FO7" i="8"/>
  <c r="GA7" i="8"/>
  <c r="O7" i="15"/>
  <c r="AA7" i="15"/>
  <c r="AM7" i="15"/>
  <c r="AY7" i="15"/>
  <c r="BK7" i="15"/>
  <c r="BW7" i="15"/>
  <c r="CI7" i="15"/>
  <c r="CU7" i="15"/>
  <c r="DG7" i="15"/>
  <c r="DS7" i="15"/>
  <c r="EE7" i="15"/>
  <c r="EQ7" i="15"/>
  <c r="FC7" i="15"/>
  <c r="FO7" i="15"/>
  <c r="GA7" i="15"/>
  <c r="O7" i="17"/>
  <c r="AA7" i="17"/>
  <c r="AM7" i="17"/>
  <c r="AY7" i="17"/>
  <c r="BK7" i="17"/>
  <c r="BW7" i="17"/>
  <c r="CI7" i="17"/>
  <c r="CU7" i="17"/>
  <c r="DG7" i="17"/>
  <c r="DS7" i="17"/>
  <c r="EE7" i="17"/>
  <c r="EQ7" i="17"/>
  <c r="FC7" i="17"/>
  <c r="FO7" i="17"/>
  <c r="GA7" i="17"/>
  <c r="C103" i="12"/>
  <c r="C102" i="12"/>
  <c r="C101" i="12"/>
  <c r="C100" i="12"/>
  <c r="C99" i="12"/>
  <c r="C98" i="12"/>
  <c r="C97" i="12"/>
  <c r="C96" i="12"/>
  <c r="C95" i="12"/>
  <c r="C94" i="12"/>
  <c r="C93" i="12"/>
  <c r="C92" i="12"/>
  <c r="C91" i="12"/>
  <c r="C90" i="12"/>
  <c r="C86" i="12"/>
  <c r="C85" i="12"/>
  <c r="C84" i="12"/>
  <c r="C83" i="12"/>
  <c r="C82" i="12"/>
  <c r="C81" i="12"/>
  <c r="C80" i="12"/>
  <c r="C79" i="12"/>
  <c r="C78" i="12"/>
  <c r="C77" i="12"/>
  <c r="C76" i="12"/>
  <c r="C75" i="12"/>
  <c r="C74" i="12"/>
  <c r="C73" i="12"/>
  <c r="C69" i="12"/>
  <c r="C68" i="12"/>
  <c r="C67" i="12"/>
  <c r="C66" i="12"/>
  <c r="C65" i="12"/>
  <c r="C64" i="12"/>
  <c r="C63" i="12"/>
  <c r="C62" i="12"/>
  <c r="C61" i="12"/>
  <c r="C60" i="12"/>
  <c r="C59" i="12"/>
  <c r="C58" i="12"/>
  <c r="C57" i="12"/>
  <c r="C56" i="12"/>
  <c r="C52" i="12"/>
  <c r="C51" i="12"/>
  <c r="C50" i="12"/>
  <c r="C49" i="12"/>
  <c r="C48" i="12"/>
  <c r="C47" i="12"/>
  <c r="C46" i="12"/>
  <c r="C45" i="12"/>
  <c r="C44" i="12"/>
  <c r="C43" i="12"/>
  <c r="C42" i="12"/>
  <c r="C41" i="12"/>
  <c r="C40" i="12"/>
  <c r="C39" i="12"/>
  <c r="C35" i="12"/>
  <c r="C34" i="12"/>
  <c r="C33" i="12"/>
  <c r="C32" i="12"/>
  <c r="C31" i="12"/>
  <c r="C30" i="12"/>
  <c r="C29" i="12"/>
  <c r="C28" i="12"/>
  <c r="C27" i="12"/>
  <c r="C26" i="12"/>
  <c r="C25" i="12"/>
  <c r="C24" i="12"/>
  <c r="C23" i="12"/>
  <c r="C22" i="12"/>
  <c r="C18" i="12"/>
  <c r="C17" i="12"/>
  <c r="C16" i="12"/>
  <c r="C15" i="12"/>
  <c r="C14" i="12"/>
  <c r="C13" i="12"/>
  <c r="C12" i="12"/>
  <c r="C11" i="12"/>
  <c r="C10" i="12"/>
  <c r="C9" i="12"/>
  <c r="C8" i="12"/>
  <c r="C7" i="12"/>
  <c r="C6" i="12"/>
  <c r="C5" i="12"/>
  <c r="A1" i="13"/>
  <c r="E2" i="13"/>
  <c r="Q2" i="13"/>
  <c r="AC2" i="13"/>
  <c r="AO2" i="13"/>
  <c r="BA2" i="13"/>
  <c r="BM2" i="13"/>
  <c r="BY2" i="13"/>
  <c r="CK2" i="13"/>
  <c r="CW2" i="13"/>
  <c r="DI2" i="13"/>
  <c r="DU2" i="13"/>
  <c r="EG2" i="13"/>
  <c r="ES2" i="13"/>
  <c r="FE2" i="13"/>
  <c r="FQ2" i="13"/>
  <c r="O6" i="13"/>
  <c r="AA6" i="13"/>
  <c r="AM6" i="13"/>
  <c r="AY6" i="13"/>
  <c r="BK6" i="13"/>
  <c r="BW6" i="13"/>
  <c r="CI6" i="13"/>
  <c r="CU6" i="13"/>
  <c r="DG6" i="13"/>
  <c r="DS6" i="13"/>
  <c r="EE6" i="13"/>
  <c r="EQ6" i="13"/>
  <c r="FC6" i="13"/>
  <c r="FO6" i="13"/>
  <c r="GA6" i="13"/>
  <c r="O8" i="13"/>
  <c r="AA8" i="13"/>
  <c r="AM8" i="13"/>
  <c r="AY8" i="13"/>
  <c r="BK8" i="13"/>
  <c r="BW8" i="13"/>
  <c r="CI8" i="13"/>
  <c r="CU8" i="13"/>
  <c r="DG8" i="13"/>
  <c r="DS8" i="13"/>
  <c r="EE8" i="13"/>
  <c r="EQ8" i="13"/>
  <c r="FC8" i="13"/>
  <c r="FO8" i="13"/>
  <c r="GA8" i="13"/>
  <c r="O9" i="13"/>
  <c r="AA9" i="13"/>
  <c r="AM9" i="13"/>
  <c r="AY9" i="13"/>
  <c r="BK9" i="13"/>
  <c r="BW9" i="13"/>
  <c r="CI9" i="13"/>
  <c r="CU9" i="13"/>
  <c r="DG9" i="13"/>
  <c r="DS9" i="13"/>
  <c r="EE9" i="13"/>
  <c r="EQ9" i="13"/>
  <c r="FC9" i="13"/>
  <c r="FO9" i="13"/>
  <c r="GA9" i="13"/>
  <c r="O10" i="13"/>
  <c r="AA10" i="13"/>
  <c r="AM10" i="13"/>
  <c r="AY10" i="13"/>
  <c r="BK10" i="13"/>
  <c r="BW10" i="13"/>
  <c r="CI10" i="13"/>
  <c r="CU10" i="13"/>
  <c r="DG10" i="13"/>
  <c r="DS10" i="13"/>
  <c r="EE10" i="13"/>
  <c r="EQ10" i="13"/>
  <c r="FC10" i="13"/>
  <c r="FO10" i="13"/>
  <c r="GA10" i="13"/>
  <c r="O11" i="13"/>
  <c r="AA11" i="13"/>
  <c r="AM11" i="13"/>
  <c r="AY11" i="13"/>
  <c r="BK11" i="13"/>
  <c r="BW11" i="13"/>
  <c r="CI11" i="13"/>
  <c r="CU11" i="13"/>
  <c r="DG11" i="13"/>
  <c r="DS11" i="13"/>
  <c r="EE11" i="13"/>
  <c r="EQ11" i="13"/>
  <c r="FC11" i="13"/>
  <c r="FO11" i="13"/>
  <c r="GA11" i="13"/>
  <c r="O12" i="13"/>
  <c r="AA12" i="13"/>
  <c r="AM12" i="13"/>
  <c r="AY12" i="13"/>
  <c r="BK12" i="13"/>
  <c r="BW12" i="13"/>
  <c r="CI12" i="13"/>
  <c r="CU12" i="13"/>
  <c r="DG12" i="13"/>
  <c r="DS12" i="13"/>
  <c r="EE12" i="13"/>
  <c r="EQ12" i="13"/>
  <c r="FC12" i="13"/>
  <c r="FO12" i="13"/>
  <c r="GA12" i="13"/>
  <c r="O13" i="13"/>
  <c r="AA13" i="13"/>
  <c r="AM13" i="13"/>
  <c r="AY13" i="13"/>
  <c r="BK13" i="13"/>
  <c r="BW13" i="13"/>
  <c r="CI13" i="13"/>
  <c r="CU13" i="13"/>
  <c r="DG13" i="13"/>
  <c r="DS13" i="13"/>
  <c r="EE13" i="13"/>
  <c r="EQ13" i="13"/>
  <c r="FC13" i="13"/>
  <c r="FO13" i="13"/>
  <c r="GA13" i="13"/>
  <c r="O14" i="13"/>
  <c r="AA14" i="13"/>
  <c r="AM14" i="13"/>
  <c r="AY14" i="13"/>
  <c r="BK14" i="13"/>
  <c r="BW14" i="13"/>
  <c r="CI14" i="13"/>
  <c r="CU14" i="13"/>
  <c r="DG14" i="13"/>
  <c r="DS14" i="13"/>
  <c r="EE14" i="13"/>
  <c r="EQ14" i="13"/>
  <c r="FC14" i="13"/>
  <c r="FO14" i="13"/>
  <c r="GA14" i="13"/>
  <c r="O15" i="13"/>
  <c r="C15" i="13" s="1"/>
  <c r="E22" i="3" s="1"/>
  <c r="AA15" i="13"/>
  <c r="AM15" i="13"/>
  <c r="AY15" i="13"/>
  <c r="BK15" i="13"/>
  <c r="BW15" i="13"/>
  <c r="CI15" i="13"/>
  <c r="CU15" i="13"/>
  <c r="DG15" i="13"/>
  <c r="DS15" i="13"/>
  <c r="EE15" i="13"/>
  <c r="EQ15" i="13"/>
  <c r="FC15" i="13"/>
  <c r="FO15" i="13"/>
  <c r="GA15" i="13"/>
  <c r="O16" i="13"/>
  <c r="AA16" i="13"/>
  <c r="AM16" i="13"/>
  <c r="AY16" i="13"/>
  <c r="BK16" i="13"/>
  <c r="BW16" i="13"/>
  <c r="CI16" i="13"/>
  <c r="CU16" i="13"/>
  <c r="DG16" i="13"/>
  <c r="DS16" i="13"/>
  <c r="EE16" i="13"/>
  <c r="EQ16" i="13"/>
  <c r="FC16" i="13"/>
  <c r="FO16" i="13"/>
  <c r="GA16" i="13"/>
  <c r="O17" i="13"/>
  <c r="AA17" i="13"/>
  <c r="AM17" i="13"/>
  <c r="AY17" i="13"/>
  <c r="BK17" i="13"/>
  <c r="BW17" i="13"/>
  <c r="CI17" i="13"/>
  <c r="CU17" i="13"/>
  <c r="DG17" i="13"/>
  <c r="DS17" i="13"/>
  <c r="EE17" i="13"/>
  <c r="EQ17" i="13"/>
  <c r="FC17" i="13"/>
  <c r="FO17" i="13"/>
  <c r="GA17" i="13"/>
  <c r="O18" i="13"/>
  <c r="AA18" i="13"/>
  <c r="AM18" i="13"/>
  <c r="AY18" i="13"/>
  <c r="BK18" i="13"/>
  <c r="BW18" i="13"/>
  <c r="CI18" i="13"/>
  <c r="CU18" i="13"/>
  <c r="DG18" i="13"/>
  <c r="DS18" i="13"/>
  <c r="EE18" i="13"/>
  <c r="EQ18" i="13"/>
  <c r="FC18" i="13"/>
  <c r="FO18" i="13"/>
  <c r="GA18" i="13"/>
  <c r="O19" i="13"/>
  <c r="AA19" i="13"/>
  <c r="AM19" i="13"/>
  <c r="AY19" i="13"/>
  <c r="BK19" i="13"/>
  <c r="BW19" i="13"/>
  <c r="C19" i="13" s="1"/>
  <c r="CI19" i="13"/>
  <c r="CU19" i="13"/>
  <c r="DG19" i="13"/>
  <c r="DS19" i="13"/>
  <c r="EE19" i="13"/>
  <c r="EQ19" i="13"/>
  <c r="FC19" i="13"/>
  <c r="FO19" i="13"/>
  <c r="GA19" i="13"/>
  <c r="O20" i="13"/>
  <c r="AA20" i="13"/>
  <c r="AM20" i="13"/>
  <c r="AY20" i="13"/>
  <c r="BK20" i="13"/>
  <c r="BW20" i="13"/>
  <c r="C20" i="13" s="1"/>
  <c r="CI20" i="13"/>
  <c r="CU20" i="13"/>
  <c r="DG20" i="13"/>
  <c r="DS20" i="13"/>
  <c r="EE20" i="13"/>
  <c r="EQ20" i="13"/>
  <c r="FC20" i="13"/>
  <c r="FO20" i="13"/>
  <c r="GA20" i="13"/>
  <c r="O21" i="13"/>
  <c r="AA21" i="13"/>
  <c r="AM21" i="13"/>
  <c r="AY21" i="13"/>
  <c r="BK21" i="13"/>
  <c r="BW21" i="13"/>
  <c r="CI21" i="13"/>
  <c r="CU21" i="13"/>
  <c r="DG21" i="13"/>
  <c r="DS21" i="13"/>
  <c r="EE21" i="13"/>
  <c r="EQ21" i="13"/>
  <c r="FC21" i="13"/>
  <c r="FO21" i="13"/>
  <c r="GA21" i="13"/>
  <c r="O22" i="13"/>
  <c r="AA22" i="13"/>
  <c r="AM22" i="13"/>
  <c r="AY22" i="13"/>
  <c r="BK22" i="13"/>
  <c r="BW22" i="13"/>
  <c r="CI22" i="13"/>
  <c r="CU22" i="13"/>
  <c r="DG22" i="13"/>
  <c r="DS22" i="13"/>
  <c r="EE22" i="13"/>
  <c r="EQ22" i="13"/>
  <c r="FC22" i="13"/>
  <c r="FO22" i="13"/>
  <c r="GA22" i="13"/>
  <c r="O23" i="13"/>
  <c r="AA23" i="13"/>
  <c r="AM23" i="13"/>
  <c r="AY23" i="13"/>
  <c r="BK23" i="13"/>
  <c r="BW23" i="13"/>
  <c r="CI23" i="13"/>
  <c r="CU23" i="13"/>
  <c r="DG23" i="13"/>
  <c r="DS23" i="13"/>
  <c r="EE23" i="13"/>
  <c r="EQ23" i="13"/>
  <c r="FC23" i="13"/>
  <c r="FO23" i="13"/>
  <c r="GA23" i="13"/>
  <c r="O24" i="13"/>
  <c r="AA24" i="13"/>
  <c r="AM24" i="13"/>
  <c r="AY24" i="13"/>
  <c r="BK24" i="13"/>
  <c r="BW24" i="13"/>
  <c r="CI24" i="13"/>
  <c r="CU24" i="13"/>
  <c r="DG24" i="13"/>
  <c r="DS24" i="13"/>
  <c r="EE24" i="13"/>
  <c r="EQ24" i="13"/>
  <c r="FC24" i="13"/>
  <c r="FO24" i="13"/>
  <c r="GA24" i="13"/>
  <c r="O25" i="13"/>
  <c r="AA25" i="13"/>
  <c r="AM25" i="13"/>
  <c r="AY25" i="13"/>
  <c r="BK25" i="13"/>
  <c r="BW25" i="13"/>
  <c r="CI25" i="13"/>
  <c r="CU25" i="13"/>
  <c r="DG25" i="13"/>
  <c r="DS25" i="13"/>
  <c r="EE25" i="13"/>
  <c r="EQ25" i="13"/>
  <c r="FC25" i="13"/>
  <c r="FO25" i="13"/>
  <c r="GA25" i="13"/>
  <c r="O26" i="13"/>
  <c r="AA26" i="13"/>
  <c r="AM26" i="13"/>
  <c r="AY26" i="13"/>
  <c r="BK26" i="13"/>
  <c r="BW26" i="13"/>
  <c r="CI26" i="13"/>
  <c r="CU26" i="13"/>
  <c r="DG26" i="13"/>
  <c r="DS26" i="13"/>
  <c r="EE26" i="13"/>
  <c r="EQ26" i="13"/>
  <c r="FC26" i="13"/>
  <c r="FO26" i="13"/>
  <c r="GA26" i="13"/>
  <c r="O27" i="13"/>
  <c r="C27" i="13" s="1"/>
  <c r="E38" i="3" s="1"/>
  <c r="AA27" i="13"/>
  <c r="AM27" i="13"/>
  <c r="AY27" i="13"/>
  <c r="BK27" i="13"/>
  <c r="BW27" i="13"/>
  <c r="CI27" i="13"/>
  <c r="CU27" i="13"/>
  <c r="DG27" i="13"/>
  <c r="DS27" i="13"/>
  <c r="EE27" i="13"/>
  <c r="EQ27" i="13"/>
  <c r="FC27" i="13"/>
  <c r="FO27" i="13"/>
  <c r="GA27" i="13"/>
  <c r="O28" i="13"/>
  <c r="AA28" i="13"/>
  <c r="AM28" i="13"/>
  <c r="AY28" i="13"/>
  <c r="BK28" i="13"/>
  <c r="BW28" i="13"/>
  <c r="CI28" i="13"/>
  <c r="CU28" i="13"/>
  <c r="DG28" i="13"/>
  <c r="DS28" i="13"/>
  <c r="EE28" i="13"/>
  <c r="EQ28" i="13"/>
  <c r="FC28" i="13"/>
  <c r="FO28" i="13"/>
  <c r="GA28" i="13"/>
  <c r="E29" i="13"/>
  <c r="G29" i="13"/>
  <c r="I29" i="13"/>
  <c r="K29" i="13"/>
  <c r="M29" i="13"/>
  <c r="Q29" i="13"/>
  <c r="D5" i="12" s="1"/>
  <c r="N5" i="12" s="1"/>
  <c r="S29" i="13"/>
  <c r="U29" i="13"/>
  <c r="W29" i="13"/>
  <c r="Y29" i="13"/>
  <c r="L5" i="12" s="1"/>
  <c r="AC29" i="13"/>
  <c r="AE29" i="13"/>
  <c r="AG29" i="13"/>
  <c r="AI29" i="13"/>
  <c r="J6" i="12" s="1"/>
  <c r="AK29" i="13"/>
  <c r="AO29" i="13"/>
  <c r="AQ29" i="13"/>
  <c r="AS29" i="13"/>
  <c r="AU29" i="13"/>
  <c r="AW29" i="13"/>
  <c r="BA29" i="13"/>
  <c r="BC29" i="13"/>
  <c r="F8" i="12" s="1"/>
  <c r="BE29" i="13"/>
  <c r="BG29" i="13"/>
  <c r="BI29" i="13"/>
  <c r="BM29" i="13"/>
  <c r="D9" i="12" s="1"/>
  <c r="N9" i="12" s="1"/>
  <c r="BO29" i="13"/>
  <c r="BQ29" i="13"/>
  <c r="BS29" i="13"/>
  <c r="BU29" i="13"/>
  <c r="L9" i="12" s="1"/>
  <c r="BY29" i="13"/>
  <c r="CA29" i="13"/>
  <c r="CC29" i="13"/>
  <c r="CE29" i="13"/>
  <c r="CG29" i="13"/>
  <c r="CK29" i="13"/>
  <c r="CM29" i="13"/>
  <c r="CO29" i="13"/>
  <c r="H11" i="12" s="1"/>
  <c r="CQ29" i="13"/>
  <c r="CS29" i="13"/>
  <c r="CW29" i="13"/>
  <c r="CY29" i="13"/>
  <c r="F12" i="12" s="1"/>
  <c r="DA29" i="13"/>
  <c r="DC29" i="13"/>
  <c r="DE29" i="13"/>
  <c r="DI29" i="13"/>
  <c r="DK29" i="13"/>
  <c r="DM29" i="13"/>
  <c r="DO29" i="13"/>
  <c r="J13" i="12" s="1"/>
  <c r="DQ29" i="13"/>
  <c r="DU29" i="13"/>
  <c r="DW29" i="13"/>
  <c r="DY29" i="13"/>
  <c r="EA29" i="13"/>
  <c r="EC29" i="13"/>
  <c r="EG29" i="13"/>
  <c r="EI29" i="13"/>
  <c r="EK29" i="13"/>
  <c r="EM29" i="13"/>
  <c r="EO29" i="13"/>
  <c r="ES29" i="13"/>
  <c r="D16" i="12" s="1"/>
  <c r="EU29" i="13"/>
  <c r="EW29" i="13"/>
  <c r="EY29" i="13"/>
  <c r="FA29" i="13"/>
  <c r="L16" i="12" s="1"/>
  <c r="FE29" i="13"/>
  <c r="FG29" i="13"/>
  <c r="FI29" i="13"/>
  <c r="FK29" i="13"/>
  <c r="J17" i="12" s="1"/>
  <c r="FM29" i="13"/>
  <c r="FQ29" i="13"/>
  <c r="FS29" i="13"/>
  <c r="FU29" i="13"/>
  <c r="FW29" i="13"/>
  <c r="FY29" i="13"/>
  <c r="F29" i="13"/>
  <c r="H29" i="13"/>
  <c r="G4" i="12" s="1"/>
  <c r="J29" i="13"/>
  <c r="L29" i="13"/>
  <c r="N29" i="13"/>
  <c r="R29" i="13"/>
  <c r="T29" i="13"/>
  <c r="V29" i="13"/>
  <c r="X29" i="13"/>
  <c r="Z29" i="13"/>
  <c r="AD29" i="13"/>
  <c r="AF29" i="13"/>
  <c r="AH29" i="13"/>
  <c r="AJ29" i="13"/>
  <c r="AL29" i="13"/>
  <c r="AP29" i="13"/>
  <c r="AR29" i="13"/>
  <c r="AT29" i="13"/>
  <c r="I7" i="12" s="1"/>
  <c r="AV29" i="13"/>
  <c r="AX29" i="13"/>
  <c r="BB29" i="13"/>
  <c r="BD29" i="13"/>
  <c r="BF29" i="13"/>
  <c r="BH29" i="13"/>
  <c r="BJ29" i="13"/>
  <c r="BN29" i="13"/>
  <c r="BP29" i="13"/>
  <c r="BR29" i="13"/>
  <c r="BT29" i="13"/>
  <c r="BV29" i="13"/>
  <c r="BZ29" i="13"/>
  <c r="CB29" i="13"/>
  <c r="CD29" i="13"/>
  <c r="CF29" i="13"/>
  <c r="CH29" i="13"/>
  <c r="CL29" i="13"/>
  <c r="CN29" i="13"/>
  <c r="CP29" i="13"/>
  <c r="CR29" i="13"/>
  <c r="CT29" i="13"/>
  <c r="CX29" i="13"/>
  <c r="CZ29" i="13"/>
  <c r="DB29" i="13"/>
  <c r="DD29" i="13"/>
  <c r="DF29" i="13"/>
  <c r="DJ29" i="13"/>
  <c r="DL29" i="13"/>
  <c r="DN29" i="13"/>
  <c r="DP29" i="13"/>
  <c r="DR29" i="13"/>
  <c r="DV29" i="13"/>
  <c r="DX29" i="13"/>
  <c r="DZ29" i="13"/>
  <c r="EB29" i="13"/>
  <c r="ED29" i="13"/>
  <c r="EH29" i="13"/>
  <c r="EJ29" i="13"/>
  <c r="EL29" i="13"/>
  <c r="EN29" i="13"/>
  <c r="EP29" i="13"/>
  <c r="ET29" i="13"/>
  <c r="EV29" i="13"/>
  <c r="EX29" i="13"/>
  <c r="EZ29" i="13"/>
  <c r="FB29" i="13"/>
  <c r="FF29" i="13"/>
  <c r="FH29" i="13"/>
  <c r="FJ29" i="13"/>
  <c r="FL29" i="13"/>
  <c r="FN29" i="13"/>
  <c r="FR29" i="13"/>
  <c r="FT29" i="13"/>
  <c r="FV29" i="13"/>
  <c r="FX29" i="13"/>
  <c r="FZ29" i="13"/>
  <c r="FQ2" i="14"/>
  <c r="FE2" i="14"/>
  <c r="ES2" i="14"/>
  <c r="EG2" i="14"/>
  <c r="DU2" i="14"/>
  <c r="DI2" i="14"/>
  <c r="CW2" i="14"/>
  <c r="CK2" i="14"/>
  <c r="BY2" i="14"/>
  <c r="BM2" i="14"/>
  <c r="BA2" i="14"/>
  <c r="AO2" i="14"/>
  <c r="AC2" i="14"/>
  <c r="Q2" i="14"/>
  <c r="E2" i="14"/>
  <c r="A1" i="14"/>
  <c r="FC10" i="14"/>
  <c r="EE10" i="14"/>
  <c r="DG10" i="14"/>
  <c r="CI10" i="14"/>
  <c r="BK10" i="14"/>
  <c r="O10" i="14"/>
  <c r="AA10" i="14"/>
  <c r="AM10" i="14"/>
  <c r="AY10" i="14"/>
  <c r="BW10" i="14"/>
  <c r="CU10" i="14"/>
  <c r="DS10" i="14"/>
  <c r="EQ10" i="14"/>
  <c r="FO10" i="14"/>
  <c r="GA10" i="14"/>
  <c r="O6" i="14"/>
  <c r="AA6" i="14"/>
  <c r="AM6" i="14"/>
  <c r="AY6" i="14"/>
  <c r="BK6" i="14"/>
  <c r="BW6" i="14"/>
  <c r="CI6" i="14"/>
  <c r="CU6" i="14"/>
  <c r="DG6" i="14"/>
  <c r="DS6" i="14"/>
  <c r="EE6" i="14"/>
  <c r="EQ6" i="14"/>
  <c r="FC6" i="14"/>
  <c r="FO6" i="14"/>
  <c r="GA6" i="14"/>
  <c r="O8" i="14"/>
  <c r="AA8" i="14"/>
  <c r="AM8" i="14"/>
  <c r="AY8" i="14"/>
  <c r="BK8" i="14"/>
  <c r="BW8" i="14"/>
  <c r="CI8" i="14"/>
  <c r="CU8" i="14"/>
  <c r="DG8" i="14"/>
  <c r="DS8" i="14"/>
  <c r="EE8" i="14"/>
  <c r="EQ8" i="14"/>
  <c r="FC8" i="14"/>
  <c r="FO8" i="14"/>
  <c r="GA8" i="14"/>
  <c r="O9" i="14"/>
  <c r="AA9" i="14"/>
  <c r="AM9" i="14"/>
  <c r="AY9" i="14"/>
  <c r="BK9" i="14"/>
  <c r="BW9" i="14"/>
  <c r="CI9" i="14"/>
  <c r="CU9" i="14"/>
  <c r="DG9" i="14"/>
  <c r="DS9" i="14"/>
  <c r="EE9" i="14"/>
  <c r="EQ9" i="14"/>
  <c r="FC9" i="14"/>
  <c r="FO9" i="14"/>
  <c r="GA9" i="14"/>
  <c r="O11" i="14"/>
  <c r="AA11" i="14"/>
  <c r="AM11" i="14"/>
  <c r="AY11" i="14"/>
  <c r="BK11" i="14"/>
  <c r="BW11" i="14"/>
  <c r="CI11" i="14"/>
  <c r="CU11" i="14"/>
  <c r="DG11" i="14"/>
  <c r="DS11" i="14"/>
  <c r="EE11" i="14"/>
  <c r="EQ11" i="14"/>
  <c r="FC11" i="14"/>
  <c r="FO11" i="14"/>
  <c r="GA11" i="14"/>
  <c r="O12" i="14"/>
  <c r="AA12" i="14"/>
  <c r="AM12" i="14"/>
  <c r="AY12" i="14"/>
  <c r="BK12" i="14"/>
  <c r="BW12" i="14"/>
  <c r="CI12" i="14"/>
  <c r="CU12" i="14"/>
  <c r="DG12" i="14"/>
  <c r="DS12" i="14"/>
  <c r="EE12" i="14"/>
  <c r="EQ12" i="14"/>
  <c r="FC12" i="14"/>
  <c r="FO12" i="14"/>
  <c r="GA12" i="14"/>
  <c r="O13" i="14"/>
  <c r="C13" i="14" s="1"/>
  <c r="F18" i="3" s="1"/>
  <c r="AA13" i="14"/>
  <c r="AM13" i="14"/>
  <c r="AY13" i="14"/>
  <c r="BK13" i="14"/>
  <c r="BW13" i="14"/>
  <c r="CI13" i="14"/>
  <c r="CU13" i="14"/>
  <c r="DG13" i="14"/>
  <c r="DS13" i="14"/>
  <c r="EE13" i="14"/>
  <c r="EQ13" i="14"/>
  <c r="FC13" i="14"/>
  <c r="FO13" i="14"/>
  <c r="GA13" i="14"/>
  <c r="O14" i="14"/>
  <c r="AA14" i="14"/>
  <c r="AM14" i="14"/>
  <c r="AY14" i="14"/>
  <c r="BK14" i="14"/>
  <c r="BW14" i="14"/>
  <c r="CI14" i="14"/>
  <c r="CU14" i="14"/>
  <c r="DG14" i="14"/>
  <c r="DS14" i="14"/>
  <c r="EE14" i="14"/>
  <c r="EQ14" i="14"/>
  <c r="FC14" i="14"/>
  <c r="FO14" i="14"/>
  <c r="GA14" i="14"/>
  <c r="O27" i="14"/>
  <c r="AA27" i="14"/>
  <c r="AM27" i="14"/>
  <c r="AY27" i="14"/>
  <c r="BK27" i="14"/>
  <c r="BW27" i="14"/>
  <c r="CI27" i="14"/>
  <c r="CU27" i="14"/>
  <c r="DG27" i="14"/>
  <c r="DS27" i="14"/>
  <c r="EE27" i="14"/>
  <c r="EQ27" i="14"/>
  <c r="FC27" i="14"/>
  <c r="FO27" i="14"/>
  <c r="GA27" i="14"/>
  <c r="O15" i="14"/>
  <c r="O16" i="14"/>
  <c r="O17" i="14"/>
  <c r="O18" i="14"/>
  <c r="O19" i="14"/>
  <c r="O20" i="14"/>
  <c r="O21" i="14"/>
  <c r="O22" i="14"/>
  <c r="O23" i="14"/>
  <c r="O24" i="14"/>
  <c r="O25" i="14"/>
  <c r="O26" i="14"/>
  <c r="O28" i="14"/>
  <c r="E29" i="14"/>
  <c r="G29" i="14"/>
  <c r="I29" i="14"/>
  <c r="K29" i="14"/>
  <c r="J21" i="12" s="1"/>
  <c r="M29" i="14"/>
  <c r="AA15" i="14"/>
  <c r="AA16" i="14"/>
  <c r="AA17" i="14"/>
  <c r="AA18" i="14"/>
  <c r="AA19" i="14"/>
  <c r="AA20" i="14"/>
  <c r="AA21" i="14"/>
  <c r="AA22" i="14"/>
  <c r="AA23" i="14"/>
  <c r="AA24" i="14"/>
  <c r="AA25" i="14"/>
  <c r="AA26" i="14"/>
  <c r="AA28" i="14"/>
  <c r="Q29" i="14"/>
  <c r="D22" i="12"/>
  <c r="S29" i="14"/>
  <c r="U29" i="14"/>
  <c r="W29" i="14"/>
  <c r="Y29" i="14"/>
  <c r="L22" i="12" s="1"/>
  <c r="AM15" i="14"/>
  <c r="AM16" i="14"/>
  <c r="AM17" i="14"/>
  <c r="AM18" i="14"/>
  <c r="AM19" i="14"/>
  <c r="AM20" i="14"/>
  <c r="AM21" i="14"/>
  <c r="AM22" i="14"/>
  <c r="AM23" i="14"/>
  <c r="AM24" i="14"/>
  <c r="AM25" i="14"/>
  <c r="AM26" i="14"/>
  <c r="AM28" i="14"/>
  <c r="AC29" i="14"/>
  <c r="AE29" i="14"/>
  <c r="AG29" i="14"/>
  <c r="AI29" i="14"/>
  <c r="AK29" i="14"/>
  <c r="AY15" i="14"/>
  <c r="AY16" i="14"/>
  <c r="AY17" i="14"/>
  <c r="AY18" i="14"/>
  <c r="AY19" i="14"/>
  <c r="AY20" i="14"/>
  <c r="AY21" i="14"/>
  <c r="AY22" i="14"/>
  <c r="AY23" i="14"/>
  <c r="AY24" i="14"/>
  <c r="AY25" i="14"/>
  <c r="AY26" i="14"/>
  <c r="AY28" i="14"/>
  <c r="AO29" i="14"/>
  <c r="AQ29" i="14"/>
  <c r="AS29" i="14"/>
  <c r="AU29" i="14"/>
  <c r="AW29" i="14"/>
  <c r="BK15" i="14"/>
  <c r="BK16" i="14"/>
  <c r="BK17" i="14"/>
  <c r="BK18" i="14"/>
  <c r="BK19" i="14"/>
  <c r="BK20" i="14"/>
  <c r="BK21" i="14"/>
  <c r="BK22" i="14"/>
  <c r="BK23" i="14"/>
  <c r="BK24" i="14"/>
  <c r="BK25" i="14"/>
  <c r="BK26" i="14"/>
  <c r="BK28" i="14"/>
  <c r="BA29" i="14"/>
  <c r="BC29" i="14"/>
  <c r="BE29" i="14"/>
  <c r="BG29" i="14"/>
  <c r="BI29" i="14"/>
  <c r="BW15" i="14"/>
  <c r="BW16" i="14"/>
  <c r="BW17" i="14"/>
  <c r="BW18" i="14"/>
  <c r="BW19" i="14"/>
  <c r="BW20" i="14"/>
  <c r="BW21" i="14"/>
  <c r="BW22" i="14"/>
  <c r="BW23" i="14"/>
  <c r="BW24" i="14"/>
  <c r="BW25" i="14"/>
  <c r="BW26" i="14"/>
  <c r="BW28" i="14"/>
  <c r="BM29" i="14"/>
  <c r="D26" i="12" s="1"/>
  <c r="BO29" i="14"/>
  <c r="BQ29" i="14"/>
  <c r="BS29" i="14"/>
  <c r="BU29" i="14"/>
  <c r="L26" i="12" s="1"/>
  <c r="CI15" i="14"/>
  <c r="CI16" i="14"/>
  <c r="CI17" i="14"/>
  <c r="CI18" i="14"/>
  <c r="CI19" i="14"/>
  <c r="CI20" i="14"/>
  <c r="CI21" i="14"/>
  <c r="CI22" i="14"/>
  <c r="CI23" i="14"/>
  <c r="CI24" i="14"/>
  <c r="CI25" i="14"/>
  <c r="CI26" i="14"/>
  <c r="CI28" i="14"/>
  <c r="BY29" i="14"/>
  <c r="CA29" i="14"/>
  <c r="CC29" i="14"/>
  <c r="CE29" i="14"/>
  <c r="CG29" i="14"/>
  <c r="CU15" i="14"/>
  <c r="CU16" i="14"/>
  <c r="CU17" i="14"/>
  <c r="CU18" i="14"/>
  <c r="CU19" i="14"/>
  <c r="CU20" i="14"/>
  <c r="CU21" i="14"/>
  <c r="CU22" i="14"/>
  <c r="CU23" i="14"/>
  <c r="CU24" i="14"/>
  <c r="CU25" i="14"/>
  <c r="CU26" i="14"/>
  <c r="CU28" i="14"/>
  <c r="CK29" i="14"/>
  <c r="CM29" i="14"/>
  <c r="CO29" i="14"/>
  <c r="CQ29" i="14"/>
  <c r="J28" i="12"/>
  <c r="CS29" i="14"/>
  <c r="DG15" i="14"/>
  <c r="DG16" i="14"/>
  <c r="DG17" i="14"/>
  <c r="DG18" i="14"/>
  <c r="DG19" i="14"/>
  <c r="DG20" i="14"/>
  <c r="DG21" i="14"/>
  <c r="DG22" i="14"/>
  <c r="DG23" i="14"/>
  <c r="DG24" i="14"/>
  <c r="DG25" i="14"/>
  <c r="DG26" i="14"/>
  <c r="DG28" i="14"/>
  <c r="CW29" i="14"/>
  <c r="CY29" i="14"/>
  <c r="DA29" i="14"/>
  <c r="DC29" i="14"/>
  <c r="DE29" i="14"/>
  <c r="DS15" i="14"/>
  <c r="DS16" i="14"/>
  <c r="DS17" i="14"/>
  <c r="DS18" i="14"/>
  <c r="DS19" i="14"/>
  <c r="DS20" i="14"/>
  <c r="DS21" i="14"/>
  <c r="DS22" i="14"/>
  <c r="DS23" i="14"/>
  <c r="DS24" i="14"/>
  <c r="DS25" i="14"/>
  <c r="DS26" i="14"/>
  <c r="DS28" i="14"/>
  <c r="DI29" i="14"/>
  <c r="DK29" i="14"/>
  <c r="DM29" i="14"/>
  <c r="H30" i="12" s="1"/>
  <c r="DO29" i="14"/>
  <c r="J30" i="12"/>
  <c r="DQ29" i="14"/>
  <c r="EE15" i="14"/>
  <c r="EE16" i="14"/>
  <c r="EE17" i="14"/>
  <c r="EE18" i="14"/>
  <c r="EE19" i="14"/>
  <c r="EE20" i="14"/>
  <c r="EE21" i="14"/>
  <c r="EE22" i="14"/>
  <c r="EE23" i="14"/>
  <c r="EE24" i="14"/>
  <c r="EE25" i="14"/>
  <c r="EE26" i="14"/>
  <c r="EE28" i="14"/>
  <c r="DU29" i="14"/>
  <c r="DW29" i="14"/>
  <c r="F31" i="12"/>
  <c r="DY29" i="14"/>
  <c r="EA29" i="14"/>
  <c r="EC29" i="14"/>
  <c r="EQ15" i="14"/>
  <c r="EQ16" i="14"/>
  <c r="EQ17" i="14"/>
  <c r="EQ18" i="14"/>
  <c r="EQ19" i="14"/>
  <c r="EQ20" i="14"/>
  <c r="EQ21" i="14"/>
  <c r="EQ22" i="14"/>
  <c r="EQ23" i="14"/>
  <c r="EQ24" i="14"/>
  <c r="EQ25" i="14"/>
  <c r="EQ26" i="14"/>
  <c r="EQ28" i="14"/>
  <c r="EG29" i="14"/>
  <c r="EI29" i="14"/>
  <c r="EK29" i="14"/>
  <c r="H32" i="12"/>
  <c r="EM29" i="14"/>
  <c r="EO29" i="14"/>
  <c r="FC15" i="14"/>
  <c r="FC16" i="14"/>
  <c r="FC17" i="14"/>
  <c r="FC18" i="14"/>
  <c r="FC19" i="14"/>
  <c r="FC20" i="14"/>
  <c r="FC21" i="14"/>
  <c r="FC22" i="14"/>
  <c r="FC23" i="14"/>
  <c r="FC24" i="14"/>
  <c r="C24" i="14" s="1"/>
  <c r="F35" i="3" s="1"/>
  <c r="FC25" i="14"/>
  <c r="FC26" i="14"/>
  <c r="FC28" i="14"/>
  <c r="ES29" i="14"/>
  <c r="D33" i="12" s="1"/>
  <c r="EU29" i="14"/>
  <c r="EW29" i="14"/>
  <c r="EY29" i="14"/>
  <c r="FA29" i="14"/>
  <c r="L33" i="12" s="1"/>
  <c r="FO15" i="14"/>
  <c r="FO16" i="14"/>
  <c r="FO17" i="14"/>
  <c r="FO18" i="14"/>
  <c r="FO19" i="14"/>
  <c r="FO20" i="14"/>
  <c r="FO21" i="14"/>
  <c r="FO22" i="14"/>
  <c r="FO23" i="14"/>
  <c r="FO24" i="14"/>
  <c r="FO25" i="14"/>
  <c r="FO26" i="14"/>
  <c r="FO28" i="14"/>
  <c r="FE29" i="14"/>
  <c r="D34" i="12" s="1"/>
  <c r="FG29" i="14"/>
  <c r="FI29" i="14"/>
  <c r="H34" i="12" s="1"/>
  <c r="FK29" i="14"/>
  <c r="FM29" i="14"/>
  <c r="L34" i="12" s="1"/>
  <c r="GA15" i="14"/>
  <c r="GA16" i="14"/>
  <c r="GA17" i="14"/>
  <c r="GA18" i="14"/>
  <c r="GA19" i="14"/>
  <c r="GA20" i="14"/>
  <c r="GA21" i="14"/>
  <c r="GA22" i="14"/>
  <c r="GA23" i="14"/>
  <c r="GA24" i="14"/>
  <c r="GA25" i="14"/>
  <c r="GA26" i="14"/>
  <c r="GA28" i="14"/>
  <c r="FQ29" i="14"/>
  <c r="FS29" i="14"/>
  <c r="FU29" i="14"/>
  <c r="H35" i="12" s="1"/>
  <c r="FW29" i="14"/>
  <c r="FY29" i="14"/>
  <c r="L35" i="12" s="1"/>
  <c r="N29" i="14"/>
  <c r="Z29" i="14"/>
  <c r="AL29" i="14"/>
  <c r="M23" i="12" s="1"/>
  <c r="AX29" i="14"/>
  <c r="M24" i="12" s="1"/>
  <c r="BJ29" i="14"/>
  <c r="M25" i="12"/>
  <c r="BV29" i="14"/>
  <c r="CH29" i="14"/>
  <c r="M27" i="12" s="1"/>
  <c r="CT29" i="14"/>
  <c r="DF29" i="14"/>
  <c r="DR29" i="14"/>
  <c r="ED29" i="14"/>
  <c r="EP29" i="14"/>
  <c r="FB29" i="14"/>
  <c r="M33" i="12" s="1"/>
  <c r="FN29" i="14"/>
  <c r="L29" i="14"/>
  <c r="X29" i="14"/>
  <c r="AJ29" i="14"/>
  <c r="AV29" i="14"/>
  <c r="BH29" i="14"/>
  <c r="BT29" i="14"/>
  <c r="CF29" i="14"/>
  <c r="CR29" i="14"/>
  <c r="DD29" i="14"/>
  <c r="L60" i="14" s="1"/>
  <c r="DP29" i="14"/>
  <c r="EB29" i="14"/>
  <c r="EN29" i="14"/>
  <c r="EZ29" i="14"/>
  <c r="FL29" i="14"/>
  <c r="J29" i="14"/>
  <c r="V29" i="14"/>
  <c r="AH29" i="14"/>
  <c r="AT29" i="14"/>
  <c r="BF29" i="14"/>
  <c r="BR29" i="14"/>
  <c r="CD29" i="14"/>
  <c r="I27" i="12" s="1"/>
  <c r="CP29" i="14"/>
  <c r="DB29" i="14"/>
  <c r="DN29" i="14"/>
  <c r="DZ29" i="14"/>
  <c r="EL29" i="14"/>
  <c r="EX29" i="14"/>
  <c r="FJ29" i="14"/>
  <c r="H29" i="14"/>
  <c r="G21" i="12" s="1"/>
  <c r="T29" i="14"/>
  <c r="AF29" i="14"/>
  <c r="AR29" i="14"/>
  <c r="BD29" i="14"/>
  <c r="BP29" i="14"/>
  <c r="CB29" i="14"/>
  <c r="CN29" i="14"/>
  <c r="CZ29" i="14"/>
  <c r="DL29" i="14"/>
  <c r="DX29" i="14"/>
  <c r="EJ29" i="14"/>
  <c r="EV29" i="14"/>
  <c r="FH29" i="14"/>
  <c r="F29" i="14"/>
  <c r="R29" i="14"/>
  <c r="AD29" i="14"/>
  <c r="AP29" i="14"/>
  <c r="BB29" i="14"/>
  <c r="BN29" i="14"/>
  <c r="BZ29" i="14"/>
  <c r="E27" i="12" s="1"/>
  <c r="CL29" i="14"/>
  <c r="CX29" i="14"/>
  <c r="DJ29" i="14"/>
  <c r="DV29" i="14"/>
  <c r="EH29" i="14"/>
  <c r="ET29" i="14"/>
  <c r="FF29" i="14"/>
  <c r="F60" i="14"/>
  <c r="FZ29" i="14"/>
  <c r="FX29" i="14"/>
  <c r="FV29" i="14"/>
  <c r="FT29" i="14"/>
  <c r="FR29" i="14"/>
  <c r="FQ2" i="8"/>
  <c r="FE2" i="8"/>
  <c r="ES2" i="8"/>
  <c r="EG2" i="8"/>
  <c r="DU2" i="8"/>
  <c r="DI2" i="8"/>
  <c r="CW2" i="8"/>
  <c r="CK2" i="8"/>
  <c r="BY2" i="8"/>
  <c r="BM2" i="8"/>
  <c r="BA2" i="8"/>
  <c r="AO2" i="8"/>
  <c r="AC2" i="8"/>
  <c r="Q2" i="8"/>
  <c r="E2" i="8"/>
  <c r="A1" i="8"/>
  <c r="O6" i="8"/>
  <c r="AA6" i="8"/>
  <c r="AM6" i="8"/>
  <c r="AY6" i="8"/>
  <c r="BK6" i="8"/>
  <c r="BW6" i="8"/>
  <c r="CI6" i="8"/>
  <c r="CU6" i="8"/>
  <c r="DG6" i="8"/>
  <c r="DS6" i="8"/>
  <c r="EE6" i="8"/>
  <c r="EQ6" i="8"/>
  <c r="FC6" i="8"/>
  <c r="FO6" i="8"/>
  <c r="GA6" i="8"/>
  <c r="O8" i="8"/>
  <c r="AA8" i="8"/>
  <c r="AM8" i="8"/>
  <c r="AY8" i="8"/>
  <c r="BK8" i="8"/>
  <c r="BW8" i="8"/>
  <c r="BW29" i="8" s="1"/>
  <c r="CI8" i="8"/>
  <c r="CU8" i="8"/>
  <c r="DG8" i="8"/>
  <c r="DS8" i="8"/>
  <c r="EE8" i="8"/>
  <c r="EQ8" i="8"/>
  <c r="FC8" i="8"/>
  <c r="FO8" i="8"/>
  <c r="FO29" i="8" s="1"/>
  <c r="GA8" i="8"/>
  <c r="O9" i="8"/>
  <c r="AA9" i="8"/>
  <c r="AM9" i="8"/>
  <c r="AY9" i="8"/>
  <c r="BK9" i="8"/>
  <c r="BW9" i="8"/>
  <c r="CI9" i="8"/>
  <c r="CU9" i="8"/>
  <c r="DG9" i="8"/>
  <c r="DS9" i="8"/>
  <c r="EE9" i="8"/>
  <c r="EQ9" i="8"/>
  <c r="FC9" i="8"/>
  <c r="FO9" i="8"/>
  <c r="GA9" i="8"/>
  <c r="O10" i="8"/>
  <c r="AA10" i="8"/>
  <c r="AM10" i="8"/>
  <c r="AY10" i="8"/>
  <c r="C10" i="8" s="1"/>
  <c r="BK10" i="8"/>
  <c r="BW10" i="8"/>
  <c r="CI10" i="8"/>
  <c r="CU10" i="8"/>
  <c r="DG10" i="8"/>
  <c r="DS10" i="8"/>
  <c r="EE10" i="8"/>
  <c r="EQ10" i="8"/>
  <c r="EQ29" i="8" s="1"/>
  <c r="FC10" i="8"/>
  <c r="FO10" i="8"/>
  <c r="GA10" i="8"/>
  <c r="O11" i="8"/>
  <c r="AA11" i="8"/>
  <c r="AM11" i="8"/>
  <c r="AY11" i="8"/>
  <c r="BK11" i="8"/>
  <c r="BW11" i="8"/>
  <c r="CI11" i="8"/>
  <c r="CU11" i="8"/>
  <c r="DG11" i="8"/>
  <c r="DS11" i="8"/>
  <c r="EE11" i="8"/>
  <c r="EQ11" i="8"/>
  <c r="FC11" i="8"/>
  <c r="FO11" i="8"/>
  <c r="GA11" i="8"/>
  <c r="O12" i="8"/>
  <c r="AA12" i="8"/>
  <c r="AM12" i="8"/>
  <c r="AY12" i="8"/>
  <c r="BK12" i="8"/>
  <c r="BW12" i="8"/>
  <c r="CI12" i="8"/>
  <c r="CU12" i="8"/>
  <c r="DG12" i="8"/>
  <c r="DS12" i="8"/>
  <c r="EE12" i="8"/>
  <c r="EQ12" i="8"/>
  <c r="FC12" i="8"/>
  <c r="FO12" i="8"/>
  <c r="GA12" i="8"/>
  <c r="O13" i="8"/>
  <c r="AA13" i="8"/>
  <c r="AM13" i="8"/>
  <c r="AY13" i="8"/>
  <c r="BK13" i="8"/>
  <c r="BW13" i="8"/>
  <c r="CI13" i="8"/>
  <c r="CU13" i="8"/>
  <c r="DG13" i="8"/>
  <c r="DS13" i="8"/>
  <c r="EE13" i="8"/>
  <c r="EQ13" i="8"/>
  <c r="FC13" i="8"/>
  <c r="FO13" i="8"/>
  <c r="GA13" i="8"/>
  <c r="O14" i="8"/>
  <c r="AA14" i="8"/>
  <c r="AM14" i="8"/>
  <c r="AY14" i="8"/>
  <c r="BK14" i="8"/>
  <c r="BW14" i="8"/>
  <c r="CI14" i="8"/>
  <c r="CU14" i="8"/>
  <c r="DG14" i="8"/>
  <c r="DS14" i="8"/>
  <c r="EE14" i="8"/>
  <c r="EQ14" i="8"/>
  <c r="FC14" i="8"/>
  <c r="FO14" i="8"/>
  <c r="GA14" i="8"/>
  <c r="O27" i="8"/>
  <c r="AA27" i="8"/>
  <c r="AM27" i="8"/>
  <c r="AY27" i="8"/>
  <c r="BK27" i="8"/>
  <c r="BW27" i="8"/>
  <c r="CI27" i="8"/>
  <c r="CU27" i="8"/>
  <c r="DG27" i="8"/>
  <c r="DS27" i="8"/>
  <c r="EE27" i="8"/>
  <c r="EQ27" i="8"/>
  <c r="FC27" i="8"/>
  <c r="FO27" i="8"/>
  <c r="GA27" i="8"/>
  <c r="O15" i="8"/>
  <c r="O16" i="8"/>
  <c r="O17" i="8"/>
  <c r="O18" i="8"/>
  <c r="O19" i="8"/>
  <c r="O20" i="8"/>
  <c r="O21" i="8"/>
  <c r="O22" i="8"/>
  <c r="O23" i="8"/>
  <c r="C23" i="8"/>
  <c r="G34" i="3" s="1"/>
  <c r="O24" i="8"/>
  <c r="O25" i="8"/>
  <c r="O26" i="8"/>
  <c r="O28" i="8"/>
  <c r="E29" i="8"/>
  <c r="G29" i="8"/>
  <c r="I29" i="8"/>
  <c r="K29" i="8"/>
  <c r="M29" i="8"/>
  <c r="AA15" i="8"/>
  <c r="AA16" i="8"/>
  <c r="AA17" i="8"/>
  <c r="AA18" i="8"/>
  <c r="AA19" i="8"/>
  <c r="AA20" i="8"/>
  <c r="AA21" i="8"/>
  <c r="AA22" i="8"/>
  <c r="AA23" i="8"/>
  <c r="AA24" i="8"/>
  <c r="AA25" i="8"/>
  <c r="AA26" i="8"/>
  <c r="AA28" i="8"/>
  <c r="Q29" i="8"/>
  <c r="S29" i="8"/>
  <c r="U29" i="8"/>
  <c r="W29" i="8"/>
  <c r="Y29" i="8"/>
  <c r="AM15" i="8"/>
  <c r="AM16" i="8"/>
  <c r="AM17" i="8"/>
  <c r="C17" i="8" s="1"/>
  <c r="G26" i="3" s="1"/>
  <c r="AM18" i="8"/>
  <c r="AM19" i="8"/>
  <c r="AM20" i="8"/>
  <c r="AM21" i="8"/>
  <c r="AM22" i="8"/>
  <c r="AM23" i="8"/>
  <c r="AM24" i="8"/>
  <c r="AM25" i="8"/>
  <c r="AM26" i="8"/>
  <c r="AM28" i="8"/>
  <c r="AC29" i="8"/>
  <c r="AE29" i="8"/>
  <c r="AG29" i="8"/>
  <c r="AI29" i="8"/>
  <c r="AK29" i="8"/>
  <c r="AY15" i="8"/>
  <c r="AY16" i="8"/>
  <c r="AY17" i="8"/>
  <c r="AY18" i="8"/>
  <c r="AY19" i="8"/>
  <c r="AY20" i="8"/>
  <c r="AY21" i="8"/>
  <c r="AY22" i="8"/>
  <c r="AY23" i="8"/>
  <c r="AY24" i="8"/>
  <c r="AY25" i="8"/>
  <c r="AY26" i="8"/>
  <c r="AY28" i="8"/>
  <c r="AO29" i="8"/>
  <c r="AQ29" i="8"/>
  <c r="AS29" i="8"/>
  <c r="H41" i="12" s="1"/>
  <c r="AU29" i="8"/>
  <c r="AW29" i="8"/>
  <c r="BK15" i="8"/>
  <c r="BK16" i="8"/>
  <c r="BK17" i="8"/>
  <c r="BK18" i="8"/>
  <c r="BK19" i="8"/>
  <c r="BK20" i="8"/>
  <c r="BK21" i="8"/>
  <c r="BK22" i="8"/>
  <c r="BK23" i="8"/>
  <c r="BK24" i="8"/>
  <c r="BK25" i="8"/>
  <c r="BK26" i="8"/>
  <c r="BK28" i="8"/>
  <c r="BA29" i="8"/>
  <c r="BC29" i="8"/>
  <c r="BE29" i="8"/>
  <c r="BG29" i="8"/>
  <c r="BI29" i="8"/>
  <c r="BW15" i="8"/>
  <c r="BW16" i="8"/>
  <c r="BW17" i="8"/>
  <c r="BW18" i="8"/>
  <c r="BW19" i="8"/>
  <c r="BW20" i="8"/>
  <c r="BW21" i="8"/>
  <c r="BW22" i="8"/>
  <c r="BW23" i="8"/>
  <c r="BW24" i="8"/>
  <c r="BW25" i="8"/>
  <c r="BW26" i="8"/>
  <c r="BW28" i="8"/>
  <c r="BM29" i="8"/>
  <c r="D43" i="12" s="1"/>
  <c r="N43" i="12" s="1"/>
  <c r="BO29" i="8"/>
  <c r="F43" i="12" s="1"/>
  <c r="BQ29" i="8"/>
  <c r="BS29" i="8"/>
  <c r="J43" i="12"/>
  <c r="BU29" i="8"/>
  <c r="CI15" i="8"/>
  <c r="CI16" i="8"/>
  <c r="CI17" i="8"/>
  <c r="CI18" i="8"/>
  <c r="CI19" i="8"/>
  <c r="CI20" i="8"/>
  <c r="CI21" i="8"/>
  <c r="CI22" i="8"/>
  <c r="CI23" i="8"/>
  <c r="CI24" i="8"/>
  <c r="CI25" i="8"/>
  <c r="CI26" i="8"/>
  <c r="CI28" i="8"/>
  <c r="BY29" i="8"/>
  <c r="D44" i="12" s="1"/>
  <c r="CA29" i="8"/>
  <c r="CC29" i="8"/>
  <c r="CE29" i="8"/>
  <c r="CG29" i="8"/>
  <c r="CU15" i="8"/>
  <c r="CU16" i="8"/>
  <c r="CU17" i="8"/>
  <c r="CU18" i="8"/>
  <c r="CU19" i="8"/>
  <c r="CU20" i="8"/>
  <c r="CU21" i="8"/>
  <c r="CU22" i="8"/>
  <c r="CU23" i="8"/>
  <c r="CU24" i="8"/>
  <c r="CU25" i="8"/>
  <c r="CU26" i="8"/>
  <c r="CU28" i="8"/>
  <c r="CK29" i="8"/>
  <c r="CM29" i="8"/>
  <c r="CO29" i="8"/>
  <c r="H45" i="12" s="1"/>
  <c r="CQ29" i="8"/>
  <c r="CS29" i="8"/>
  <c r="L45" i="12" s="1"/>
  <c r="DG15" i="8"/>
  <c r="DG16" i="8"/>
  <c r="DG17" i="8"/>
  <c r="DG18" i="8"/>
  <c r="DG19" i="8"/>
  <c r="DG20" i="8"/>
  <c r="DG21" i="8"/>
  <c r="DG22" i="8"/>
  <c r="DG23" i="8"/>
  <c r="DG24" i="8"/>
  <c r="DG25" i="8"/>
  <c r="DG26" i="8"/>
  <c r="DG28" i="8"/>
  <c r="CW29" i="8"/>
  <c r="D46" i="12" s="1"/>
  <c r="CY29" i="8"/>
  <c r="DA29" i="8"/>
  <c r="DC29" i="8"/>
  <c r="DE29" i="8"/>
  <c r="DS15" i="8"/>
  <c r="DS16" i="8"/>
  <c r="DS17" i="8"/>
  <c r="DS18" i="8"/>
  <c r="DS19" i="8"/>
  <c r="DS20" i="8"/>
  <c r="DS21" i="8"/>
  <c r="DS22" i="8"/>
  <c r="DS23" i="8"/>
  <c r="DS24" i="8"/>
  <c r="DS25" i="8"/>
  <c r="DS26" i="8"/>
  <c r="DS28" i="8"/>
  <c r="DI29" i="8"/>
  <c r="DK29" i="8"/>
  <c r="F47" i="12"/>
  <c r="DM29" i="8"/>
  <c r="DO29" i="8"/>
  <c r="J47" i="12" s="1"/>
  <c r="DQ29" i="8"/>
  <c r="EE15" i="8"/>
  <c r="EE16" i="8"/>
  <c r="EE17" i="8"/>
  <c r="EE18" i="8"/>
  <c r="EE19" i="8"/>
  <c r="EE20" i="8"/>
  <c r="EE21" i="8"/>
  <c r="EE22" i="8"/>
  <c r="EE23" i="8"/>
  <c r="EE24" i="8"/>
  <c r="EE25" i="8"/>
  <c r="EE26" i="8"/>
  <c r="EE28" i="8"/>
  <c r="DU29" i="8"/>
  <c r="DW29" i="8"/>
  <c r="DY29" i="8"/>
  <c r="H48" i="12" s="1"/>
  <c r="EA29" i="8"/>
  <c r="EC29" i="8"/>
  <c r="EQ15" i="8"/>
  <c r="EQ16" i="8"/>
  <c r="EQ17" i="8"/>
  <c r="EQ18" i="8"/>
  <c r="EQ19" i="8"/>
  <c r="EQ20" i="8"/>
  <c r="EQ21" i="8"/>
  <c r="EQ22" i="8"/>
  <c r="EQ23" i="8"/>
  <c r="EQ24" i="8"/>
  <c r="EQ25" i="8"/>
  <c r="EQ26" i="8"/>
  <c r="EQ28" i="8"/>
  <c r="C28" i="8" s="1"/>
  <c r="G39" i="3" s="1"/>
  <c r="EG29" i="8"/>
  <c r="EI29" i="8"/>
  <c r="F49" i="12" s="1"/>
  <c r="EK29" i="8"/>
  <c r="EM29" i="8"/>
  <c r="EO29" i="8"/>
  <c r="FC15" i="8"/>
  <c r="FC16" i="8"/>
  <c r="FC17" i="8"/>
  <c r="FC18" i="8"/>
  <c r="FC19" i="8"/>
  <c r="FC20" i="8"/>
  <c r="FC21" i="8"/>
  <c r="FC22" i="8"/>
  <c r="FC23" i="8"/>
  <c r="FC24" i="8"/>
  <c r="FC25" i="8"/>
  <c r="FC26" i="8"/>
  <c r="FC28" i="8"/>
  <c r="ES29" i="8"/>
  <c r="EU29" i="8"/>
  <c r="EW29" i="8"/>
  <c r="EY29" i="8"/>
  <c r="FA29" i="8"/>
  <c r="FO15" i="8"/>
  <c r="FO16" i="8"/>
  <c r="FO17" i="8"/>
  <c r="FO18" i="8"/>
  <c r="FO19" i="8"/>
  <c r="FO20" i="8"/>
  <c r="FO21" i="8"/>
  <c r="FO22" i="8"/>
  <c r="FO23" i="8"/>
  <c r="FO24" i="8"/>
  <c r="FO25" i="8"/>
  <c r="FO26" i="8"/>
  <c r="FO28" i="8"/>
  <c r="FE29" i="8"/>
  <c r="FG29" i="8"/>
  <c r="F51" i="12"/>
  <c r="FI29" i="8"/>
  <c r="FK29" i="8"/>
  <c r="J51" i="12" s="1"/>
  <c r="FM29" i="8"/>
  <c r="GA15" i="8"/>
  <c r="GA16" i="8"/>
  <c r="GA17" i="8"/>
  <c r="GA18" i="8"/>
  <c r="GA19" i="8"/>
  <c r="GA20" i="8"/>
  <c r="GA21" i="8"/>
  <c r="GA22" i="8"/>
  <c r="GA23" i="8"/>
  <c r="GA24" i="8"/>
  <c r="GA25" i="8"/>
  <c r="GA26" i="8"/>
  <c r="GA28" i="8"/>
  <c r="FQ29" i="8"/>
  <c r="D52" i="12" s="1"/>
  <c r="FS29" i="8"/>
  <c r="FU29" i="8"/>
  <c r="H52" i="12" s="1"/>
  <c r="FW29" i="8"/>
  <c r="FY29" i="8"/>
  <c r="L52" i="12" s="1"/>
  <c r="N29" i="8"/>
  <c r="Z29" i="8"/>
  <c r="AL29" i="8"/>
  <c r="M40" i="12" s="1"/>
  <c r="AX29" i="8"/>
  <c r="BJ29" i="8"/>
  <c r="BV29" i="8"/>
  <c r="CH29" i="8"/>
  <c r="M44" i="12" s="1"/>
  <c r="CT29" i="8"/>
  <c r="DF29" i="8"/>
  <c r="DR29" i="8"/>
  <c r="ED29" i="8"/>
  <c r="M48" i="12" s="1"/>
  <c r="EP29" i="8"/>
  <c r="FB29" i="8"/>
  <c r="FN29" i="8"/>
  <c r="L29" i="8"/>
  <c r="K38" i="12" s="1"/>
  <c r="X29" i="8"/>
  <c r="K39" i="12"/>
  <c r="AJ29" i="8"/>
  <c r="AV29" i="8"/>
  <c r="K41" i="12" s="1"/>
  <c r="BH29" i="8"/>
  <c r="BT29" i="8"/>
  <c r="K43" i="12" s="1"/>
  <c r="CF29" i="8"/>
  <c r="CR29" i="8"/>
  <c r="K45" i="12"/>
  <c r="DD29" i="8"/>
  <c r="DP29" i="8"/>
  <c r="K47" i="12"/>
  <c r="EB29" i="8"/>
  <c r="EN29" i="8"/>
  <c r="K49" i="12" s="1"/>
  <c r="EZ29" i="8"/>
  <c r="FL29" i="8"/>
  <c r="K51" i="12"/>
  <c r="J29" i="8"/>
  <c r="V29" i="8"/>
  <c r="AH29" i="8"/>
  <c r="AT29" i="8"/>
  <c r="BF29" i="8"/>
  <c r="BR29" i="8"/>
  <c r="CD29" i="8"/>
  <c r="CP29" i="8"/>
  <c r="DB29" i="8"/>
  <c r="I46" i="12" s="1"/>
  <c r="DN29" i="8"/>
  <c r="DZ29" i="8"/>
  <c r="EL29" i="8"/>
  <c r="EX29" i="8"/>
  <c r="I50" i="12" s="1"/>
  <c r="FJ29" i="8"/>
  <c r="H29" i="8"/>
  <c r="G38" i="12" s="1"/>
  <c r="T29" i="8"/>
  <c r="G39" i="12"/>
  <c r="AF29" i="8"/>
  <c r="AR29" i="8"/>
  <c r="G41" i="12" s="1"/>
  <c r="BD29" i="8"/>
  <c r="BP29" i="8"/>
  <c r="G43" i="12" s="1"/>
  <c r="CB29" i="8"/>
  <c r="CN29" i="8"/>
  <c r="G45" i="12"/>
  <c r="CZ29" i="8"/>
  <c r="DL29" i="8"/>
  <c r="G47" i="12"/>
  <c r="DX29" i="8"/>
  <c r="EJ29" i="8"/>
  <c r="G49" i="12" s="1"/>
  <c r="EV29" i="8"/>
  <c r="G50" i="12" s="1"/>
  <c r="FH29" i="8"/>
  <c r="G51" i="12"/>
  <c r="F29" i="8"/>
  <c r="R29" i="8"/>
  <c r="AD29" i="8"/>
  <c r="E40" i="12" s="1"/>
  <c r="AP29" i="8"/>
  <c r="BB29" i="8"/>
  <c r="BN29" i="8"/>
  <c r="BZ29" i="8"/>
  <c r="E44" i="12" s="1"/>
  <c r="CL29" i="8"/>
  <c r="CX29" i="8"/>
  <c r="E46" i="12" s="1"/>
  <c r="DJ29" i="8"/>
  <c r="DV29" i="8"/>
  <c r="E48" i="12" s="1"/>
  <c r="EH29" i="8"/>
  <c r="ET29" i="8"/>
  <c r="E50" i="12" s="1"/>
  <c r="FF29" i="8"/>
  <c r="FZ29" i="8"/>
  <c r="M52" i="12" s="1"/>
  <c r="FX29" i="8"/>
  <c r="FV29" i="8"/>
  <c r="FT29" i="8"/>
  <c r="FR29" i="8"/>
  <c r="E52" i="12" s="1"/>
  <c r="FQ2" i="15"/>
  <c r="FE2" i="15"/>
  <c r="ES2" i="15"/>
  <c r="EG2" i="15"/>
  <c r="DU2" i="15"/>
  <c r="DI2" i="15"/>
  <c r="CW2" i="15"/>
  <c r="CK2" i="15"/>
  <c r="BY2" i="15"/>
  <c r="BM2" i="15"/>
  <c r="BA2" i="15"/>
  <c r="AO2" i="15"/>
  <c r="AC2" i="15"/>
  <c r="Q2" i="15"/>
  <c r="E2" i="15"/>
  <c r="A1" i="15"/>
  <c r="O6" i="15"/>
  <c r="AA6" i="15"/>
  <c r="AM6" i="15"/>
  <c r="AY6" i="15"/>
  <c r="AY29" i="15" s="1"/>
  <c r="BK6" i="15"/>
  <c r="BW6" i="15"/>
  <c r="CI6" i="15"/>
  <c r="CU6" i="15"/>
  <c r="DG6" i="15"/>
  <c r="DS6" i="15"/>
  <c r="EE6" i="15"/>
  <c r="EQ6" i="15"/>
  <c r="FC6" i="15"/>
  <c r="FO6" i="15"/>
  <c r="GA6" i="15"/>
  <c r="O8" i="15"/>
  <c r="AA8" i="15"/>
  <c r="AM8" i="15"/>
  <c r="C8" i="15" s="1"/>
  <c r="AY8" i="15"/>
  <c r="BK8" i="15"/>
  <c r="BW8" i="15"/>
  <c r="CI8" i="15"/>
  <c r="CU8" i="15"/>
  <c r="DG8" i="15"/>
  <c r="DS8" i="15"/>
  <c r="EE8" i="15"/>
  <c r="EQ8" i="15"/>
  <c r="FC8" i="15"/>
  <c r="FO8" i="15"/>
  <c r="GA8" i="15"/>
  <c r="O9" i="15"/>
  <c r="AA9" i="15"/>
  <c r="AM9" i="15"/>
  <c r="AY9" i="15"/>
  <c r="BK9" i="15"/>
  <c r="BW9" i="15"/>
  <c r="CI9" i="15"/>
  <c r="CU9" i="15"/>
  <c r="DG9" i="15"/>
  <c r="DS9" i="15"/>
  <c r="EE9" i="15"/>
  <c r="EQ9" i="15"/>
  <c r="C9" i="15" s="1"/>
  <c r="H12" i="3" s="1"/>
  <c r="FC9" i="15"/>
  <c r="FO9" i="15"/>
  <c r="GA9" i="15"/>
  <c r="O10" i="15"/>
  <c r="O29" i="15" s="1"/>
  <c r="AA10" i="15"/>
  <c r="AM10" i="15"/>
  <c r="AY10" i="15"/>
  <c r="BK10" i="15"/>
  <c r="BW10" i="15"/>
  <c r="CI10" i="15"/>
  <c r="CU10" i="15"/>
  <c r="DG10" i="15"/>
  <c r="DS10" i="15"/>
  <c r="EE10" i="15"/>
  <c r="EQ10" i="15"/>
  <c r="FC10" i="15"/>
  <c r="FO10" i="15"/>
  <c r="GA10" i="15"/>
  <c r="O11" i="15"/>
  <c r="AA11" i="15"/>
  <c r="AM11" i="15"/>
  <c r="AY11" i="15"/>
  <c r="BK11" i="15"/>
  <c r="BW11" i="15"/>
  <c r="CI11" i="15"/>
  <c r="CU11" i="15"/>
  <c r="DG11" i="15"/>
  <c r="DS11" i="15"/>
  <c r="DS29" i="15" s="1"/>
  <c r="EE11" i="15"/>
  <c r="EQ11" i="15"/>
  <c r="FC11" i="15"/>
  <c r="FO11" i="15"/>
  <c r="GA11" i="15"/>
  <c r="O12" i="15"/>
  <c r="AA12" i="15"/>
  <c r="AM12" i="15"/>
  <c r="AY12" i="15"/>
  <c r="BK12" i="15"/>
  <c r="BW12" i="15"/>
  <c r="CI12" i="15"/>
  <c r="CU12" i="15"/>
  <c r="DG12" i="15"/>
  <c r="DS12" i="15"/>
  <c r="EE12" i="15"/>
  <c r="EQ12" i="15"/>
  <c r="FC12" i="15"/>
  <c r="FO12" i="15"/>
  <c r="GA12" i="15"/>
  <c r="GA29" i="15" s="1"/>
  <c r="O13" i="15"/>
  <c r="AA13" i="15"/>
  <c r="C13" i="15" s="1"/>
  <c r="H18" i="3" s="1"/>
  <c r="AM13" i="15"/>
  <c r="AY13" i="15"/>
  <c r="BK13" i="15"/>
  <c r="BW13" i="15"/>
  <c r="CI13" i="15"/>
  <c r="CU13" i="15"/>
  <c r="DG13" i="15"/>
  <c r="DS13" i="15"/>
  <c r="EE13" i="15"/>
  <c r="EQ13" i="15"/>
  <c r="FC13" i="15"/>
  <c r="FO13" i="15"/>
  <c r="GA13" i="15"/>
  <c r="O14" i="15"/>
  <c r="AA14" i="15"/>
  <c r="AM14" i="15"/>
  <c r="C14" i="15" s="1"/>
  <c r="H21" i="3" s="1"/>
  <c r="AY14" i="15"/>
  <c r="BK14" i="15"/>
  <c r="BW14" i="15"/>
  <c r="CI14" i="15"/>
  <c r="CU14" i="15"/>
  <c r="DG14" i="15"/>
  <c r="DS14" i="15"/>
  <c r="EE14" i="15"/>
  <c r="EQ14" i="15"/>
  <c r="FC14" i="15"/>
  <c r="FO14" i="15"/>
  <c r="GA14" i="15"/>
  <c r="O27" i="15"/>
  <c r="AA27" i="15"/>
  <c r="AM27" i="15"/>
  <c r="AY27" i="15"/>
  <c r="BK27" i="15"/>
  <c r="BW27" i="15"/>
  <c r="CI27" i="15"/>
  <c r="CU27" i="15"/>
  <c r="DG27" i="15"/>
  <c r="DS27" i="15"/>
  <c r="EE27" i="15"/>
  <c r="EQ27" i="15"/>
  <c r="FC27" i="15"/>
  <c r="FO27" i="15"/>
  <c r="GA27" i="15"/>
  <c r="DH29" i="15"/>
  <c r="O15" i="15"/>
  <c r="O16" i="15"/>
  <c r="O17" i="15"/>
  <c r="O18" i="15"/>
  <c r="O19" i="15"/>
  <c r="O20" i="15"/>
  <c r="O21" i="15"/>
  <c r="O22" i="15"/>
  <c r="O23" i="15"/>
  <c r="O24" i="15"/>
  <c r="O25" i="15"/>
  <c r="O26" i="15"/>
  <c r="O28" i="15"/>
  <c r="E29" i="15"/>
  <c r="G29" i="15"/>
  <c r="F55" i="12" s="1"/>
  <c r="I29" i="15"/>
  <c r="K29" i="15"/>
  <c r="J55" i="12" s="1"/>
  <c r="M29" i="15"/>
  <c r="AA15" i="15"/>
  <c r="AA16" i="15"/>
  <c r="AA17" i="15"/>
  <c r="AA18" i="15"/>
  <c r="AA19" i="15"/>
  <c r="AA20" i="15"/>
  <c r="AA21" i="15"/>
  <c r="AA22" i="15"/>
  <c r="AA23" i="15"/>
  <c r="AA24" i="15"/>
  <c r="AA25" i="15"/>
  <c r="AA26" i="15"/>
  <c r="AA28" i="15"/>
  <c r="Q29" i="15"/>
  <c r="S29" i="15"/>
  <c r="U29" i="15"/>
  <c r="H56" i="12" s="1"/>
  <c r="W29" i="15"/>
  <c r="Y29" i="15"/>
  <c r="AM15" i="15"/>
  <c r="AM16" i="15"/>
  <c r="AM17" i="15"/>
  <c r="AM18" i="15"/>
  <c r="AM19" i="15"/>
  <c r="AM20" i="15"/>
  <c r="AM21" i="15"/>
  <c r="AM22" i="15"/>
  <c r="AM23" i="15"/>
  <c r="AM24" i="15"/>
  <c r="AM25" i="15"/>
  <c r="AM26" i="15"/>
  <c r="C26" i="15"/>
  <c r="H37" i="3" s="1"/>
  <c r="AM28" i="15"/>
  <c r="AC29" i="15"/>
  <c r="D57" i="12"/>
  <c r="AE29" i="15"/>
  <c r="AG29" i="15"/>
  <c r="H57" i="12" s="1"/>
  <c r="AI29" i="15"/>
  <c r="AK29" i="15"/>
  <c r="AY15" i="15"/>
  <c r="AY16" i="15"/>
  <c r="AY17" i="15"/>
  <c r="AY18" i="15"/>
  <c r="AY19" i="15"/>
  <c r="AY20" i="15"/>
  <c r="AY21" i="15"/>
  <c r="AY22" i="15"/>
  <c r="AY23" i="15"/>
  <c r="AY24" i="15"/>
  <c r="AY25" i="15"/>
  <c r="AY26" i="15"/>
  <c r="AY28" i="15"/>
  <c r="AO29" i="15"/>
  <c r="AQ29" i="15"/>
  <c r="F58" i="12" s="1"/>
  <c r="AS29" i="15"/>
  <c r="AU29" i="15"/>
  <c r="J58" i="12" s="1"/>
  <c r="AW29" i="15"/>
  <c r="BK15" i="15"/>
  <c r="BK16" i="15"/>
  <c r="BK17" i="15"/>
  <c r="BK18" i="15"/>
  <c r="BK19" i="15"/>
  <c r="BK20" i="15"/>
  <c r="BK21" i="15"/>
  <c r="BK22" i="15"/>
  <c r="BK23" i="15"/>
  <c r="BK24" i="15"/>
  <c r="BK25" i="15"/>
  <c r="BK26" i="15"/>
  <c r="BK28" i="15"/>
  <c r="BA29" i="15"/>
  <c r="BC29" i="15"/>
  <c r="F59" i="12" s="1"/>
  <c r="BE29" i="15"/>
  <c r="BG29" i="15"/>
  <c r="BI29" i="15"/>
  <c r="BW15" i="15"/>
  <c r="BW16" i="15"/>
  <c r="BW17" i="15"/>
  <c r="BW18" i="15"/>
  <c r="BW19" i="15"/>
  <c r="BW20" i="15"/>
  <c r="BW21" i="15"/>
  <c r="BW22" i="15"/>
  <c r="BW23" i="15"/>
  <c r="BW24" i="15"/>
  <c r="BW25" i="15"/>
  <c r="BW26" i="15"/>
  <c r="BW28" i="15"/>
  <c r="BM29" i="15"/>
  <c r="D60" i="12" s="1"/>
  <c r="BO29" i="15"/>
  <c r="F60" i="12" s="1"/>
  <c r="BQ29" i="15"/>
  <c r="BS29" i="15"/>
  <c r="J60" i="12" s="1"/>
  <c r="BU29" i="15"/>
  <c r="CI15" i="15"/>
  <c r="CI16" i="15"/>
  <c r="CI17" i="15"/>
  <c r="CI18" i="15"/>
  <c r="CI19" i="15"/>
  <c r="CI20" i="15"/>
  <c r="CI21" i="15"/>
  <c r="CI22" i="15"/>
  <c r="CI23" i="15"/>
  <c r="CI24" i="15"/>
  <c r="C24" i="15" s="1"/>
  <c r="CI25" i="15"/>
  <c r="CI26" i="15"/>
  <c r="CI28" i="15"/>
  <c r="BY29" i="15"/>
  <c r="D61" i="12" s="1"/>
  <c r="CA29" i="15"/>
  <c r="CC29" i="15"/>
  <c r="H61" i="12"/>
  <c r="CE29" i="15"/>
  <c r="CG29" i="15"/>
  <c r="L61" i="12"/>
  <c r="CU15" i="15"/>
  <c r="CU16" i="15"/>
  <c r="CU17" i="15"/>
  <c r="CU18" i="15"/>
  <c r="CU19" i="15"/>
  <c r="CU20" i="15"/>
  <c r="CU21" i="15"/>
  <c r="CU22" i="15"/>
  <c r="CU23" i="15"/>
  <c r="CU24" i="15"/>
  <c r="CU25" i="15"/>
  <c r="CU26" i="15"/>
  <c r="CU28" i="15"/>
  <c r="CK29" i="15"/>
  <c r="CM29" i="15"/>
  <c r="CO29" i="15"/>
  <c r="H62" i="12" s="1"/>
  <c r="CQ29" i="15"/>
  <c r="CS29" i="15"/>
  <c r="L62" i="12" s="1"/>
  <c r="DG15" i="15"/>
  <c r="DG16" i="15"/>
  <c r="DG17" i="15"/>
  <c r="DG18" i="15"/>
  <c r="DG19" i="15"/>
  <c r="DG20" i="15"/>
  <c r="DG21" i="15"/>
  <c r="DG22" i="15"/>
  <c r="DG23" i="15"/>
  <c r="DG24" i="15"/>
  <c r="DG25" i="15"/>
  <c r="DG26" i="15"/>
  <c r="DG28" i="15"/>
  <c r="CW29" i="15"/>
  <c r="CY29" i="15"/>
  <c r="F63" i="12" s="1"/>
  <c r="N63" i="12" s="1"/>
  <c r="DA29" i="15"/>
  <c r="DC29" i="15"/>
  <c r="DE29" i="15"/>
  <c r="DS15" i="15"/>
  <c r="DS16" i="15"/>
  <c r="DS17" i="15"/>
  <c r="DS18" i="15"/>
  <c r="DS19" i="15"/>
  <c r="DS20" i="15"/>
  <c r="DS21" i="15"/>
  <c r="DS22" i="15"/>
  <c r="DS23" i="15"/>
  <c r="DS24" i="15"/>
  <c r="DS25" i="15"/>
  <c r="DS26" i="15"/>
  <c r="DS28" i="15"/>
  <c r="DI29" i="15"/>
  <c r="DK29" i="15"/>
  <c r="F64" i="12"/>
  <c r="DM29" i="15"/>
  <c r="H64" i="12" s="1"/>
  <c r="DO29" i="15"/>
  <c r="J64" i="12" s="1"/>
  <c r="DQ29" i="15"/>
  <c r="L64" i="12" s="1"/>
  <c r="EE15" i="15"/>
  <c r="EE16" i="15"/>
  <c r="EE17" i="15"/>
  <c r="C17" i="15" s="1"/>
  <c r="H26" i="3" s="1"/>
  <c r="EE18" i="15"/>
  <c r="EE19" i="15"/>
  <c r="EE20" i="15"/>
  <c r="EE21" i="15"/>
  <c r="EE22" i="15"/>
  <c r="EE23" i="15"/>
  <c r="EE24" i="15"/>
  <c r="EE25" i="15"/>
  <c r="C25" i="15" s="1"/>
  <c r="H36" i="3" s="1"/>
  <c r="EE26" i="15"/>
  <c r="EE28" i="15"/>
  <c r="DU29" i="15"/>
  <c r="D65" i="12"/>
  <c r="DW29" i="15"/>
  <c r="DY29" i="15"/>
  <c r="H65" i="12" s="1"/>
  <c r="EA29" i="15"/>
  <c r="EC29" i="15"/>
  <c r="L65" i="12" s="1"/>
  <c r="EQ15" i="15"/>
  <c r="EQ16" i="15"/>
  <c r="EQ17" i="15"/>
  <c r="EQ18" i="15"/>
  <c r="EQ19" i="15"/>
  <c r="EQ20" i="15"/>
  <c r="EQ21" i="15"/>
  <c r="EQ22" i="15"/>
  <c r="EQ23" i="15"/>
  <c r="EQ24" i="15"/>
  <c r="EQ25" i="15"/>
  <c r="EQ26" i="15"/>
  <c r="EQ28" i="15"/>
  <c r="EG29" i="15"/>
  <c r="D66" i="12" s="1"/>
  <c r="EI29" i="15"/>
  <c r="F66" i="12" s="1"/>
  <c r="N66" i="12" s="1"/>
  <c r="EK29" i="15"/>
  <c r="EM29" i="15"/>
  <c r="EO29" i="15"/>
  <c r="FC15" i="15"/>
  <c r="FC16" i="15"/>
  <c r="FC17" i="15"/>
  <c r="FC18" i="15"/>
  <c r="FC19" i="15"/>
  <c r="FC20" i="15"/>
  <c r="FC21" i="15"/>
  <c r="FC22" i="15"/>
  <c r="FC23" i="15"/>
  <c r="FC24" i="15"/>
  <c r="FC25" i="15"/>
  <c r="FC26" i="15"/>
  <c r="FC28" i="15"/>
  <c r="ES29" i="15"/>
  <c r="D67" i="12" s="1"/>
  <c r="EU29" i="15"/>
  <c r="EW29" i="15"/>
  <c r="H67" i="12" s="1"/>
  <c r="EY29" i="15"/>
  <c r="J67" i="12" s="1"/>
  <c r="FA29" i="15"/>
  <c r="L67" i="12" s="1"/>
  <c r="FO15" i="15"/>
  <c r="FO16" i="15"/>
  <c r="FO17" i="15"/>
  <c r="FO18" i="15"/>
  <c r="FO19" i="15"/>
  <c r="FO20" i="15"/>
  <c r="FO21" i="15"/>
  <c r="FO22" i="15"/>
  <c r="FO23" i="15"/>
  <c r="FO24" i="15"/>
  <c r="FO25" i="15"/>
  <c r="FO26" i="15"/>
  <c r="FO28" i="15"/>
  <c r="FE29" i="15"/>
  <c r="FG29" i="15"/>
  <c r="F68" i="12" s="1"/>
  <c r="FI29" i="15"/>
  <c r="FK29" i="15"/>
  <c r="J68" i="12"/>
  <c r="FM29" i="15"/>
  <c r="GA15" i="15"/>
  <c r="GA16" i="15"/>
  <c r="GA17" i="15"/>
  <c r="GA18" i="15"/>
  <c r="GA19" i="15"/>
  <c r="GA20" i="15"/>
  <c r="GA21" i="15"/>
  <c r="GA22" i="15"/>
  <c r="GA23" i="15"/>
  <c r="GA24" i="15"/>
  <c r="GA25" i="15"/>
  <c r="GA26" i="15"/>
  <c r="GA28" i="15"/>
  <c r="FQ29" i="15"/>
  <c r="D69" i="12"/>
  <c r="FS29" i="15"/>
  <c r="FU29" i="15"/>
  <c r="H69" i="12"/>
  <c r="FW29" i="15"/>
  <c r="FY29" i="15"/>
  <c r="L69" i="12" s="1"/>
  <c r="C12" i="15"/>
  <c r="N29" i="15"/>
  <c r="Z29" i="15"/>
  <c r="AL29" i="15"/>
  <c r="AX29" i="15"/>
  <c r="M58" i="12" s="1"/>
  <c r="BJ29" i="15"/>
  <c r="BV29" i="15"/>
  <c r="CH29" i="15"/>
  <c r="M61" i="12" s="1"/>
  <c r="CT29" i="15"/>
  <c r="M62" i="12" s="1"/>
  <c r="DF29" i="15"/>
  <c r="M63" i="12" s="1"/>
  <c r="DR29" i="15"/>
  <c r="ED29" i="15"/>
  <c r="EP29" i="15"/>
  <c r="M66" i="12" s="1"/>
  <c r="FB29" i="15"/>
  <c r="FN29" i="15"/>
  <c r="L29" i="15"/>
  <c r="X29" i="15"/>
  <c r="AJ29" i="15"/>
  <c r="K57" i="12" s="1"/>
  <c r="AV29" i="15"/>
  <c r="BH29" i="15"/>
  <c r="K59" i="12" s="1"/>
  <c r="BT29" i="15"/>
  <c r="K60" i="12" s="1"/>
  <c r="CF29" i="15"/>
  <c r="CR29" i="15"/>
  <c r="DD29" i="15"/>
  <c r="DP29" i="15"/>
  <c r="K64" i="12" s="1"/>
  <c r="O64" i="12" s="1"/>
  <c r="EB29" i="15"/>
  <c r="EN29" i="15"/>
  <c r="EZ29" i="15"/>
  <c r="FL29" i="15"/>
  <c r="K68" i="12" s="1"/>
  <c r="O68" i="12" s="1"/>
  <c r="J29" i="15"/>
  <c r="V29" i="15"/>
  <c r="AH29" i="15"/>
  <c r="AT29" i="15"/>
  <c r="I58" i="12" s="1"/>
  <c r="BF29" i="15"/>
  <c r="BR29" i="15"/>
  <c r="CD29" i="15"/>
  <c r="I61" i="12" s="1"/>
  <c r="CP29" i="15"/>
  <c r="I62" i="12" s="1"/>
  <c r="O62" i="12" s="1"/>
  <c r="DB29" i="15"/>
  <c r="DN29" i="15"/>
  <c r="I64" i="12" s="1"/>
  <c r="DZ29" i="15"/>
  <c r="I65" i="12" s="1"/>
  <c r="EL29" i="15"/>
  <c r="I66" i="12" s="1"/>
  <c r="EX29" i="15"/>
  <c r="FJ29" i="15"/>
  <c r="I68" i="12" s="1"/>
  <c r="H29" i="15"/>
  <c r="G55" i="12" s="1"/>
  <c r="T29" i="15"/>
  <c r="G56" i="12" s="1"/>
  <c r="AF29" i="15"/>
  <c r="AR29" i="15"/>
  <c r="BD29" i="15"/>
  <c r="G59" i="12" s="1"/>
  <c r="BP29" i="15"/>
  <c r="G60" i="12" s="1"/>
  <c r="CB29" i="15"/>
  <c r="CN29" i="15"/>
  <c r="G62" i="12" s="1"/>
  <c r="CZ29" i="15"/>
  <c r="DL29" i="15"/>
  <c r="G64" i="12"/>
  <c r="DX29" i="15"/>
  <c r="EJ29" i="15"/>
  <c r="EV29" i="15"/>
  <c r="FH29" i="15"/>
  <c r="G68" i="12" s="1"/>
  <c r="F29" i="15"/>
  <c r="R29" i="15"/>
  <c r="AD29" i="15"/>
  <c r="E57" i="12" s="1"/>
  <c r="O57" i="12" s="1"/>
  <c r="AP29" i="15"/>
  <c r="BB29" i="15"/>
  <c r="BN29" i="15"/>
  <c r="BZ29" i="15"/>
  <c r="E61" i="12" s="1"/>
  <c r="CL29" i="15"/>
  <c r="CX29" i="15"/>
  <c r="DJ29" i="15"/>
  <c r="DV29" i="15"/>
  <c r="E65" i="12" s="1"/>
  <c r="EH29" i="15"/>
  <c r="ET29" i="15"/>
  <c r="FF29" i="15"/>
  <c r="E68" i="12"/>
  <c r="FZ29" i="15"/>
  <c r="FX29" i="15"/>
  <c r="FV29" i="15"/>
  <c r="FT29" i="15"/>
  <c r="G69" i="12" s="1"/>
  <c r="FR29" i="15"/>
  <c r="FQ2" i="17"/>
  <c r="FE2" i="17"/>
  <c r="ES2" i="17"/>
  <c r="EG2" i="17"/>
  <c r="DU2" i="17"/>
  <c r="DI2" i="17"/>
  <c r="CW2" i="17"/>
  <c r="CK2" i="17"/>
  <c r="BY2" i="17"/>
  <c r="BM2" i="17"/>
  <c r="BA2" i="17"/>
  <c r="AO2" i="17"/>
  <c r="AC2" i="17"/>
  <c r="Q2" i="17"/>
  <c r="E2" i="17"/>
  <c r="A1" i="17"/>
  <c r="O8" i="17"/>
  <c r="AA8" i="17"/>
  <c r="AM8" i="17"/>
  <c r="AY8" i="17"/>
  <c r="BK8" i="17"/>
  <c r="BW8" i="17"/>
  <c r="CI8" i="17"/>
  <c r="CU8" i="17"/>
  <c r="DG8" i="17"/>
  <c r="DS8" i="17"/>
  <c r="EE8" i="17"/>
  <c r="EQ8" i="17"/>
  <c r="FC8" i="17"/>
  <c r="FO8" i="17"/>
  <c r="GA8" i="17"/>
  <c r="O9" i="17"/>
  <c r="AA9" i="17"/>
  <c r="C9" i="17"/>
  <c r="I12" i="3" s="1"/>
  <c r="AM9" i="17"/>
  <c r="AY9" i="17"/>
  <c r="BK9" i="17"/>
  <c r="BW9" i="17"/>
  <c r="CI9" i="17"/>
  <c r="CU9" i="17"/>
  <c r="DG9" i="17"/>
  <c r="DS9" i="17"/>
  <c r="EE9" i="17"/>
  <c r="EQ9" i="17"/>
  <c r="FC9" i="17"/>
  <c r="FO9" i="17"/>
  <c r="GA9" i="17"/>
  <c r="O10" i="17"/>
  <c r="AA10" i="17"/>
  <c r="AM10" i="17"/>
  <c r="AY10" i="17"/>
  <c r="BK10" i="17"/>
  <c r="BW10" i="17"/>
  <c r="CI10" i="17"/>
  <c r="CU10" i="17"/>
  <c r="DG10" i="17"/>
  <c r="DS10" i="17"/>
  <c r="EE10" i="17"/>
  <c r="EQ10" i="17"/>
  <c r="FC10" i="17"/>
  <c r="FO10" i="17"/>
  <c r="GA10" i="17"/>
  <c r="O11" i="17"/>
  <c r="AA11" i="17"/>
  <c r="AM11" i="17"/>
  <c r="AY11" i="17"/>
  <c r="BK11" i="17"/>
  <c r="BW11" i="17"/>
  <c r="CI11" i="17"/>
  <c r="CU11" i="17"/>
  <c r="DG11" i="17"/>
  <c r="DS11" i="17"/>
  <c r="EE11" i="17"/>
  <c r="EQ11" i="17"/>
  <c r="FC11" i="17"/>
  <c r="FO11" i="17"/>
  <c r="GA11" i="17"/>
  <c r="O12" i="17"/>
  <c r="AA12" i="17"/>
  <c r="AM12" i="17"/>
  <c r="AY12" i="17"/>
  <c r="BK12" i="17"/>
  <c r="BW12" i="17"/>
  <c r="CI12" i="17"/>
  <c r="CU12" i="17"/>
  <c r="DG12" i="17"/>
  <c r="DS12" i="17"/>
  <c r="EE12" i="17"/>
  <c r="EQ12" i="17"/>
  <c r="FC12" i="17"/>
  <c r="FO12" i="17"/>
  <c r="GA12" i="17"/>
  <c r="O13" i="17"/>
  <c r="C13" i="17"/>
  <c r="I18" i="3" s="1"/>
  <c r="AA13" i="17"/>
  <c r="AM13" i="17"/>
  <c r="AY13" i="17"/>
  <c r="BK13" i="17"/>
  <c r="BW13" i="17"/>
  <c r="CI13" i="17"/>
  <c r="CU13" i="17"/>
  <c r="DG13" i="17"/>
  <c r="DS13" i="17"/>
  <c r="EE13" i="17"/>
  <c r="EQ13" i="17"/>
  <c r="FC13" i="17"/>
  <c r="FO13" i="17"/>
  <c r="GA13" i="17"/>
  <c r="O14" i="17"/>
  <c r="AA14" i="17"/>
  <c r="AM14" i="17"/>
  <c r="AY14" i="17"/>
  <c r="BK14" i="17"/>
  <c r="BW14" i="17"/>
  <c r="CI14" i="17"/>
  <c r="CU14" i="17"/>
  <c r="DG14" i="17"/>
  <c r="DS14" i="17"/>
  <c r="EE14" i="17"/>
  <c r="EQ14" i="17"/>
  <c r="FC14" i="17"/>
  <c r="FO14" i="17"/>
  <c r="GA14" i="17"/>
  <c r="O27" i="17"/>
  <c r="AA27" i="17"/>
  <c r="AM27" i="17"/>
  <c r="AY27" i="17"/>
  <c r="BK27" i="17"/>
  <c r="BW27" i="17"/>
  <c r="CI27" i="17"/>
  <c r="CU27" i="17"/>
  <c r="DG27" i="17"/>
  <c r="DS27" i="17"/>
  <c r="EE27" i="17"/>
  <c r="EQ27" i="17"/>
  <c r="FC27" i="17"/>
  <c r="FO27" i="17"/>
  <c r="GA27" i="17"/>
  <c r="BL29" i="17"/>
  <c r="O15" i="17"/>
  <c r="O16" i="17"/>
  <c r="O17" i="17"/>
  <c r="O18" i="17"/>
  <c r="O19" i="17"/>
  <c r="O20" i="17"/>
  <c r="O21" i="17"/>
  <c r="O22" i="17"/>
  <c r="O23" i="17"/>
  <c r="O24" i="17"/>
  <c r="O25" i="17"/>
  <c r="O26" i="17"/>
  <c r="O28" i="17"/>
  <c r="E29" i="17"/>
  <c r="G29" i="17"/>
  <c r="I29" i="17"/>
  <c r="K29" i="17"/>
  <c r="M29" i="17"/>
  <c r="L72" i="12" s="1"/>
  <c r="AA15" i="17"/>
  <c r="AA16" i="17"/>
  <c r="AA17" i="17"/>
  <c r="AA18" i="17"/>
  <c r="AA19" i="17"/>
  <c r="AA20" i="17"/>
  <c r="AA21" i="17"/>
  <c r="AA22" i="17"/>
  <c r="AA23" i="17"/>
  <c r="AA24" i="17"/>
  <c r="AA25" i="17"/>
  <c r="AA26" i="17"/>
  <c r="AA28" i="17"/>
  <c r="Q29" i="17"/>
  <c r="S29" i="17"/>
  <c r="U29" i="17"/>
  <c r="W29" i="17"/>
  <c r="J73" i="12" s="1"/>
  <c r="Y29" i="17"/>
  <c r="AM15" i="17"/>
  <c r="AM16" i="17"/>
  <c r="AM17" i="17"/>
  <c r="AM18" i="17"/>
  <c r="AM19" i="17"/>
  <c r="AM20" i="17"/>
  <c r="AM21" i="17"/>
  <c r="AM22" i="17"/>
  <c r="AM23" i="17"/>
  <c r="AM24" i="17"/>
  <c r="AM25" i="17"/>
  <c r="AM26" i="17"/>
  <c r="AM28" i="17"/>
  <c r="AC29" i="17"/>
  <c r="AE29" i="17"/>
  <c r="F74" i="12" s="1"/>
  <c r="AG29" i="17"/>
  <c r="AI29" i="17"/>
  <c r="J74" i="12"/>
  <c r="N74" i="12"/>
  <c r="AK29" i="17"/>
  <c r="AY15" i="17"/>
  <c r="AY16" i="17"/>
  <c r="AY17" i="17"/>
  <c r="AY18" i="17"/>
  <c r="AY19" i="17"/>
  <c r="AY20" i="17"/>
  <c r="AY21" i="17"/>
  <c r="AY22" i="17"/>
  <c r="AY23" i="17"/>
  <c r="AY24" i="17"/>
  <c r="AY25" i="17"/>
  <c r="AY26" i="17"/>
  <c r="AY28" i="17"/>
  <c r="AO29" i="17"/>
  <c r="AQ29" i="17"/>
  <c r="F75" i="12" s="1"/>
  <c r="AS29" i="17"/>
  <c r="H75" i="12" s="1"/>
  <c r="AU29" i="17"/>
  <c r="AW29" i="17"/>
  <c r="L75" i="12" s="1"/>
  <c r="BK15" i="17"/>
  <c r="BK16" i="17"/>
  <c r="BK17" i="17"/>
  <c r="BK18" i="17"/>
  <c r="BK19" i="17"/>
  <c r="BK20" i="17"/>
  <c r="BK21" i="17"/>
  <c r="BK22" i="17"/>
  <c r="BK23" i="17"/>
  <c r="BK24" i="17"/>
  <c r="BK25" i="17"/>
  <c r="BK26" i="17"/>
  <c r="BK28" i="17"/>
  <c r="BA29" i="17"/>
  <c r="D76" i="12" s="1"/>
  <c r="BC29" i="17"/>
  <c r="F76" i="12"/>
  <c r="BE29" i="17"/>
  <c r="H76" i="12"/>
  <c r="BG29" i="17"/>
  <c r="J76" i="12"/>
  <c r="BI29" i="17"/>
  <c r="BW15" i="17"/>
  <c r="BW16" i="17"/>
  <c r="BW17" i="17"/>
  <c r="BW18" i="17"/>
  <c r="BW19" i="17"/>
  <c r="BW20" i="17"/>
  <c r="BW21" i="17"/>
  <c r="BW22" i="17"/>
  <c r="BW23" i="17"/>
  <c r="BW24" i="17"/>
  <c r="BW25" i="17"/>
  <c r="BW26" i="17"/>
  <c r="BW28" i="17"/>
  <c r="BM29" i="17"/>
  <c r="D77" i="12"/>
  <c r="BO29" i="17"/>
  <c r="BQ29" i="17"/>
  <c r="H77" i="12" s="1"/>
  <c r="BS29" i="17"/>
  <c r="BU29" i="17"/>
  <c r="L77" i="12"/>
  <c r="CI15" i="17"/>
  <c r="CI16" i="17"/>
  <c r="CI17" i="17"/>
  <c r="CI18" i="17"/>
  <c r="C18" i="17" s="1"/>
  <c r="CI19" i="17"/>
  <c r="CI20" i="17"/>
  <c r="CI21" i="17"/>
  <c r="CI22" i="17"/>
  <c r="CI23" i="17"/>
  <c r="CI24" i="17"/>
  <c r="CI25" i="17"/>
  <c r="CI26" i="17"/>
  <c r="CI28" i="17"/>
  <c r="BY29" i="17"/>
  <c r="CA29" i="17"/>
  <c r="F78" i="12" s="1"/>
  <c r="CC29" i="17"/>
  <c r="CE29" i="17"/>
  <c r="CG29" i="17"/>
  <c r="CU15" i="17"/>
  <c r="CU16" i="17"/>
  <c r="CU17" i="17"/>
  <c r="CU18" i="17"/>
  <c r="CU19" i="17"/>
  <c r="CU20" i="17"/>
  <c r="CU21" i="17"/>
  <c r="CU22" i="17"/>
  <c r="CU23" i="17"/>
  <c r="CU24" i="17"/>
  <c r="CU25" i="17"/>
  <c r="CU26" i="17"/>
  <c r="CU28" i="17"/>
  <c r="CK29" i="17"/>
  <c r="D79" i="12" s="1"/>
  <c r="CM29" i="17"/>
  <c r="CO29" i="17"/>
  <c r="CQ29" i="17"/>
  <c r="J79" i="12" s="1"/>
  <c r="CS29" i="17"/>
  <c r="DG15" i="17"/>
  <c r="DG16" i="17"/>
  <c r="DG17" i="17"/>
  <c r="DG18" i="17"/>
  <c r="DG19" i="17"/>
  <c r="DG20" i="17"/>
  <c r="DG21" i="17"/>
  <c r="DG22" i="17"/>
  <c r="DG23" i="17"/>
  <c r="DG24" i="17"/>
  <c r="DG25" i="17"/>
  <c r="DG26" i="17"/>
  <c r="DG28" i="17"/>
  <c r="CW29" i="17"/>
  <c r="CY29" i="17"/>
  <c r="F80" i="12" s="1"/>
  <c r="DA29" i="17"/>
  <c r="DC29" i="17"/>
  <c r="J80" i="12"/>
  <c r="DE29" i="17"/>
  <c r="L80" i="12" s="1"/>
  <c r="DS15" i="17"/>
  <c r="DS16" i="17"/>
  <c r="DS17" i="17"/>
  <c r="DS18" i="17"/>
  <c r="DS19" i="17"/>
  <c r="DS20" i="17"/>
  <c r="DS21" i="17"/>
  <c r="DS22" i="17"/>
  <c r="DS23" i="17"/>
  <c r="DS24" i="17"/>
  <c r="DS25" i="17"/>
  <c r="DS26" i="17"/>
  <c r="DS28" i="17"/>
  <c r="DI29" i="17"/>
  <c r="D81" i="12" s="1"/>
  <c r="N81" i="12" s="1"/>
  <c r="DK29" i="17"/>
  <c r="DM29" i="17"/>
  <c r="H81" i="12"/>
  <c r="DO29" i="17"/>
  <c r="DQ29" i="17"/>
  <c r="L81" i="12"/>
  <c r="EE15" i="17"/>
  <c r="EE16" i="17"/>
  <c r="EE17" i="17"/>
  <c r="EE18" i="17"/>
  <c r="EE19" i="17"/>
  <c r="EE20" i="17"/>
  <c r="EE21" i="17"/>
  <c r="EE22" i="17"/>
  <c r="EE23" i="17"/>
  <c r="EE24" i="17"/>
  <c r="EE25" i="17"/>
  <c r="EE26" i="17"/>
  <c r="EE28" i="17"/>
  <c r="DU29" i="17"/>
  <c r="DW29" i="17"/>
  <c r="F82" i="12"/>
  <c r="DY29" i="17"/>
  <c r="H82" i="12" s="1"/>
  <c r="EA29" i="17"/>
  <c r="J82" i="12" s="1"/>
  <c r="EC29" i="17"/>
  <c r="L82" i="12" s="1"/>
  <c r="EQ15" i="17"/>
  <c r="EQ16" i="17"/>
  <c r="EQ17" i="17"/>
  <c r="EQ18" i="17"/>
  <c r="EQ19" i="17"/>
  <c r="EQ20" i="17"/>
  <c r="EQ21" i="17"/>
  <c r="EQ22" i="17"/>
  <c r="EQ23" i="17"/>
  <c r="EQ24" i="17"/>
  <c r="EQ25" i="17"/>
  <c r="EQ26" i="17"/>
  <c r="EQ28" i="17"/>
  <c r="EG29" i="17"/>
  <c r="D83" i="12" s="1"/>
  <c r="EI29" i="17"/>
  <c r="F83" i="12" s="1"/>
  <c r="EK29" i="17"/>
  <c r="H83" i="12"/>
  <c r="EM29" i="17"/>
  <c r="EO29" i="17"/>
  <c r="L83" i="12"/>
  <c r="FC15" i="17"/>
  <c r="FC16" i="17"/>
  <c r="FC17" i="17"/>
  <c r="FC18" i="17"/>
  <c r="FC19" i="17"/>
  <c r="FC20" i="17"/>
  <c r="FC21" i="17"/>
  <c r="FC22" i="17"/>
  <c r="FC23" i="17"/>
  <c r="FC24" i="17"/>
  <c r="FC25" i="17"/>
  <c r="FC26" i="17"/>
  <c r="FC28" i="17"/>
  <c r="ES29" i="17"/>
  <c r="D84" i="12" s="1"/>
  <c r="EU29" i="17"/>
  <c r="F84" i="12" s="1"/>
  <c r="EW29" i="17"/>
  <c r="H84" i="12" s="1"/>
  <c r="EY29" i="17"/>
  <c r="FA29" i="17"/>
  <c r="FO15" i="17"/>
  <c r="FO16" i="17"/>
  <c r="C16" i="17" s="1"/>
  <c r="FO17" i="17"/>
  <c r="FO18" i="17"/>
  <c r="FO19" i="17"/>
  <c r="FO20" i="17"/>
  <c r="FO21" i="17"/>
  <c r="FO22" i="17"/>
  <c r="FO23" i="17"/>
  <c r="FO24" i="17"/>
  <c r="FO25" i="17"/>
  <c r="FO26" i="17"/>
  <c r="FO28" i="17"/>
  <c r="FE29" i="17"/>
  <c r="D85" i="12" s="1"/>
  <c r="N85" i="12" s="1"/>
  <c r="FG29" i="17"/>
  <c r="F85" i="12"/>
  <c r="FI29" i="17"/>
  <c r="H85" i="12" s="1"/>
  <c r="FK29" i="17"/>
  <c r="FM29" i="17"/>
  <c r="L85" i="12" s="1"/>
  <c r="GA15" i="17"/>
  <c r="GA16" i="17"/>
  <c r="GA17" i="17"/>
  <c r="GA18" i="17"/>
  <c r="GA19" i="17"/>
  <c r="GA20" i="17"/>
  <c r="GA21" i="17"/>
  <c r="GA22" i="17"/>
  <c r="GA23" i="17"/>
  <c r="GA24" i="17"/>
  <c r="GA25" i="17"/>
  <c r="GA26" i="17"/>
  <c r="GA28" i="17"/>
  <c r="FQ29" i="17"/>
  <c r="D86" i="12" s="1"/>
  <c r="FS29" i="17"/>
  <c r="F86" i="12" s="1"/>
  <c r="N86" i="12" s="1"/>
  <c r="FU29" i="17"/>
  <c r="H86" i="12" s="1"/>
  <c r="FW29" i="17"/>
  <c r="J86" i="12" s="1"/>
  <c r="FY29" i="17"/>
  <c r="N29" i="17"/>
  <c r="M72" i="12" s="1"/>
  <c r="Z29" i="17"/>
  <c r="AL29" i="17"/>
  <c r="AX29" i="17"/>
  <c r="M75" i="12" s="1"/>
  <c r="BJ29" i="17"/>
  <c r="M76" i="12" s="1"/>
  <c r="BV29" i="17"/>
  <c r="M77" i="12" s="1"/>
  <c r="CH29" i="17"/>
  <c r="CT29" i="17"/>
  <c r="DF29" i="17"/>
  <c r="DR29" i="17"/>
  <c r="M81" i="12" s="1"/>
  <c r="ED29" i="17"/>
  <c r="EP29" i="17"/>
  <c r="FB29" i="17"/>
  <c r="FN29" i="17"/>
  <c r="L29" i="17"/>
  <c r="K72" i="12"/>
  <c r="X29" i="17"/>
  <c r="K73" i="12"/>
  <c r="AJ29" i="17"/>
  <c r="AV29" i="17"/>
  <c r="K75" i="12" s="1"/>
  <c r="BH29" i="17"/>
  <c r="K76" i="12"/>
  <c r="BT29" i="17"/>
  <c r="CF29" i="17"/>
  <c r="K78" i="12" s="1"/>
  <c r="CR29" i="17"/>
  <c r="DD29" i="17"/>
  <c r="K80" i="12"/>
  <c r="DP29" i="17"/>
  <c r="EB29" i="17"/>
  <c r="K82" i="12" s="1"/>
  <c r="EN29" i="17"/>
  <c r="K83" i="12"/>
  <c r="EZ29" i="17"/>
  <c r="K84" i="12" s="1"/>
  <c r="FL29" i="17"/>
  <c r="K85" i="12" s="1"/>
  <c r="J29" i="17"/>
  <c r="V29" i="17"/>
  <c r="I73" i="12" s="1"/>
  <c r="AH29" i="17"/>
  <c r="I74" i="12" s="1"/>
  <c r="AT29" i="17"/>
  <c r="BF29" i="17"/>
  <c r="BR29" i="17"/>
  <c r="CD29" i="17"/>
  <c r="I78" i="12" s="1"/>
  <c r="CP29" i="17"/>
  <c r="DB29" i="17"/>
  <c r="I80" i="12" s="1"/>
  <c r="DN29" i="17"/>
  <c r="I81" i="12"/>
  <c r="DZ29" i="17"/>
  <c r="EL29" i="17"/>
  <c r="EX29" i="17"/>
  <c r="FJ29" i="17"/>
  <c r="I85" i="12" s="1"/>
  <c r="H29" i="17"/>
  <c r="T29" i="17"/>
  <c r="AF29" i="17"/>
  <c r="G74" i="12" s="1"/>
  <c r="AR29" i="17"/>
  <c r="G75" i="12" s="1"/>
  <c r="BD29" i="17"/>
  <c r="G76" i="12" s="1"/>
  <c r="BP29" i="17"/>
  <c r="CB29" i="17"/>
  <c r="G78" i="12" s="1"/>
  <c r="CN29" i="17"/>
  <c r="CZ29" i="17"/>
  <c r="G80" i="12"/>
  <c r="DL29" i="17"/>
  <c r="DX29" i="17"/>
  <c r="EJ29" i="17"/>
  <c r="G83" i="12" s="1"/>
  <c r="EV29" i="17"/>
  <c r="G84" i="12" s="1"/>
  <c r="FH29" i="17"/>
  <c r="G85" i="12" s="1"/>
  <c r="F29" i="17"/>
  <c r="E72" i="12" s="1"/>
  <c r="R29" i="17"/>
  <c r="AD29" i="17"/>
  <c r="E74" i="12" s="1"/>
  <c r="AP29" i="17"/>
  <c r="BB29" i="17"/>
  <c r="BN29" i="17"/>
  <c r="BZ29" i="17"/>
  <c r="E78" i="12" s="1"/>
  <c r="CL29" i="17"/>
  <c r="CX29" i="17"/>
  <c r="DJ29" i="17"/>
  <c r="DV29" i="17"/>
  <c r="EH29" i="17"/>
  <c r="ET29" i="17"/>
  <c r="E84" i="12" s="1"/>
  <c r="FF29" i="17"/>
  <c r="FZ29" i="17"/>
  <c r="M86" i="12"/>
  <c r="FX29" i="17"/>
  <c r="K86" i="12" s="1"/>
  <c r="FV29" i="17"/>
  <c r="FT29" i="17"/>
  <c r="G86" i="12"/>
  <c r="FR29" i="17"/>
  <c r="E86" i="12" s="1"/>
  <c r="AB29" i="18"/>
  <c r="AZ29" i="18"/>
  <c r="CV29" i="18"/>
  <c r="ER29" i="18"/>
  <c r="GB29" i="18"/>
  <c r="FQ2" i="18"/>
  <c r="FE2" i="18"/>
  <c r="ES2" i="18"/>
  <c r="EG2" i="18"/>
  <c r="DU2" i="18"/>
  <c r="DI2" i="18"/>
  <c r="CW2" i="18"/>
  <c r="CK2" i="18"/>
  <c r="BY2" i="18"/>
  <c r="BM2" i="18"/>
  <c r="BA2" i="18"/>
  <c r="AO2" i="18"/>
  <c r="AC2" i="18"/>
  <c r="Q2" i="18"/>
  <c r="E2" i="18"/>
  <c r="A1" i="18"/>
  <c r="E29" i="18"/>
  <c r="G29" i="18"/>
  <c r="I29" i="18"/>
  <c r="K29" i="18"/>
  <c r="J89" i="12" s="1"/>
  <c r="M29" i="18"/>
  <c r="Q29" i="18"/>
  <c r="S29" i="18"/>
  <c r="U29" i="18"/>
  <c r="W29" i="18"/>
  <c r="J90" i="12"/>
  <c r="Y29" i="18"/>
  <c r="L90" i="12" s="1"/>
  <c r="AC29" i="18"/>
  <c r="D91" i="12" s="1"/>
  <c r="N91" i="12" s="1"/>
  <c r="AE29" i="18"/>
  <c r="F91" i="12"/>
  <c r="AG29" i="18"/>
  <c r="AI29" i="18"/>
  <c r="J91" i="12" s="1"/>
  <c r="AK29" i="18"/>
  <c r="L91" i="12" s="1"/>
  <c r="AO29" i="18"/>
  <c r="AQ29" i="18"/>
  <c r="F92" i="12" s="1"/>
  <c r="AS29" i="18"/>
  <c r="H92" i="12" s="1"/>
  <c r="AU29" i="18"/>
  <c r="J92" i="12"/>
  <c r="AW29" i="18"/>
  <c r="BA29" i="18"/>
  <c r="D93" i="12" s="1"/>
  <c r="BC29" i="18"/>
  <c r="F93" i="12"/>
  <c r="BE29" i="18"/>
  <c r="BG29" i="18"/>
  <c r="J93" i="12" s="1"/>
  <c r="BI29" i="18"/>
  <c r="BM29" i="18"/>
  <c r="BO29" i="18"/>
  <c r="BQ29" i="18"/>
  <c r="BS29" i="18"/>
  <c r="J94" i="12"/>
  <c r="BU29" i="18"/>
  <c r="L94" i="12" s="1"/>
  <c r="BY29" i="18"/>
  <c r="CA29" i="18"/>
  <c r="CC29" i="18"/>
  <c r="CE29" i="18"/>
  <c r="J95" i="12"/>
  <c r="CG29" i="18"/>
  <c r="CK29" i="18"/>
  <c r="CM29" i="18"/>
  <c r="CO29" i="18"/>
  <c r="H96" i="12" s="1"/>
  <c r="CQ29" i="18"/>
  <c r="J96" i="12" s="1"/>
  <c r="CS29" i="18"/>
  <c r="CW29" i="18"/>
  <c r="CY29" i="18"/>
  <c r="F97" i="12" s="1"/>
  <c r="DA29" i="18"/>
  <c r="H97" i="12" s="1"/>
  <c r="DC29" i="18"/>
  <c r="J97" i="12" s="1"/>
  <c r="DE29" i="18"/>
  <c r="DI29" i="18"/>
  <c r="D98" i="12" s="1"/>
  <c r="DK29" i="18"/>
  <c r="DM29" i="18"/>
  <c r="DO29" i="18"/>
  <c r="J98" i="12"/>
  <c r="DQ29" i="18"/>
  <c r="L98" i="12" s="1"/>
  <c r="DU29" i="18"/>
  <c r="DW29" i="18"/>
  <c r="F99" i="12"/>
  <c r="DY29" i="18"/>
  <c r="H99" i="12" s="1"/>
  <c r="EA29" i="18"/>
  <c r="J99" i="12" s="1"/>
  <c r="EC29" i="18"/>
  <c r="EG29" i="18"/>
  <c r="EI29" i="18"/>
  <c r="EK29" i="18"/>
  <c r="EM29" i="18"/>
  <c r="J100" i="12" s="1"/>
  <c r="EO29" i="18"/>
  <c r="L100" i="12" s="1"/>
  <c r="ES29" i="18"/>
  <c r="EU29" i="18"/>
  <c r="EW29" i="18"/>
  <c r="H101" i="12" s="1"/>
  <c r="EY29" i="18"/>
  <c r="J101" i="12" s="1"/>
  <c r="FA29" i="18"/>
  <c r="FE29" i="18"/>
  <c r="D102" i="12" s="1"/>
  <c r="FG29" i="18"/>
  <c r="F102" i="12" s="1"/>
  <c r="FI29" i="18"/>
  <c r="H102" i="12" s="1"/>
  <c r="FK29" i="18"/>
  <c r="J102" i="12"/>
  <c r="FM29" i="18"/>
  <c r="FO29" i="18"/>
  <c r="FQ29" i="18"/>
  <c r="FS29" i="18"/>
  <c r="F103" i="12" s="1"/>
  <c r="FU29" i="18"/>
  <c r="H103" i="12" s="1"/>
  <c r="FW29" i="18"/>
  <c r="J103" i="12" s="1"/>
  <c r="FY29" i="18"/>
  <c r="N29" i="18"/>
  <c r="Z29" i="18"/>
  <c r="AL29" i="18"/>
  <c r="M91" i="12" s="1"/>
  <c r="AX29" i="18"/>
  <c r="M92" i="12" s="1"/>
  <c r="BJ29" i="18"/>
  <c r="BV29" i="18"/>
  <c r="CH29" i="18"/>
  <c r="M95" i="12"/>
  <c r="CT29" i="18"/>
  <c r="M96" i="12" s="1"/>
  <c r="DF29" i="18"/>
  <c r="M97" i="12" s="1"/>
  <c r="DR29" i="18"/>
  <c r="ED29" i="18"/>
  <c r="M99" i="12" s="1"/>
  <c r="EP29" i="18"/>
  <c r="M100" i="12" s="1"/>
  <c r="FB29" i="18"/>
  <c r="M101" i="12" s="1"/>
  <c r="FN29" i="18"/>
  <c r="N60" i="18"/>
  <c r="L29" i="18"/>
  <c r="X29" i="18"/>
  <c r="AJ29" i="18"/>
  <c r="AV29" i="18"/>
  <c r="BH29" i="18"/>
  <c r="BT29" i="18"/>
  <c r="K94" i="12" s="1"/>
  <c r="CF29" i="18"/>
  <c r="CR29" i="18"/>
  <c r="K96" i="12" s="1"/>
  <c r="DD29" i="18"/>
  <c r="DP29" i="18"/>
  <c r="K98" i="12"/>
  <c r="EB29" i="18"/>
  <c r="K99" i="12" s="1"/>
  <c r="EN29" i="18"/>
  <c r="EZ29" i="18"/>
  <c r="FL29" i="18"/>
  <c r="K102" i="12" s="1"/>
  <c r="J29" i="18"/>
  <c r="I89" i="12" s="1"/>
  <c r="V29" i="18"/>
  <c r="AH29" i="18"/>
  <c r="AT29" i="18"/>
  <c r="BF29" i="18"/>
  <c r="I93" i="12" s="1"/>
  <c r="BR29" i="18"/>
  <c r="CD29" i="18"/>
  <c r="I95" i="12"/>
  <c r="CP29" i="18"/>
  <c r="I96" i="12" s="1"/>
  <c r="DB29" i="18"/>
  <c r="I97" i="12" s="1"/>
  <c r="DN29" i="18"/>
  <c r="I98" i="12" s="1"/>
  <c r="DZ29" i="18"/>
  <c r="I99" i="12"/>
  <c r="EL29" i="18"/>
  <c r="EX29" i="18"/>
  <c r="FJ29" i="18"/>
  <c r="H29" i="18"/>
  <c r="T29" i="18"/>
  <c r="AF29" i="18"/>
  <c r="G91" i="12" s="1"/>
  <c r="AR29" i="18"/>
  <c r="BD29" i="18"/>
  <c r="BP29" i="18"/>
  <c r="G94" i="12" s="1"/>
  <c r="CB29" i="18"/>
  <c r="G95" i="12" s="1"/>
  <c r="CN29" i="18"/>
  <c r="G96" i="12" s="1"/>
  <c r="CZ29" i="18"/>
  <c r="DL29" i="18"/>
  <c r="DX29" i="18"/>
  <c r="EJ29" i="18"/>
  <c r="G100" i="12" s="1"/>
  <c r="EV29" i="18"/>
  <c r="FH29" i="18"/>
  <c r="F29" i="18"/>
  <c r="R29" i="18"/>
  <c r="AD29" i="18"/>
  <c r="AP29" i="18"/>
  <c r="BB29" i="18"/>
  <c r="BN29" i="18"/>
  <c r="E94" i="12" s="1"/>
  <c r="O94" i="12" s="1"/>
  <c r="BZ29" i="18"/>
  <c r="E95" i="12" s="1"/>
  <c r="CL29" i="18"/>
  <c r="CX29" i="18"/>
  <c r="DJ29" i="18"/>
  <c r="DV29" i="18"/>
  <c r="E99" i="12" s="1"/>
  <c r="EH29" i="18"/>
  <c r="E100" i="12" s="1"/>
  <c r="ET29" i="18"/>
  <c r="FF29" i="18"/>
  <c r="FZ29" i="18"/>
  <c r="M103" i="12"/>
  <c r="FX29" i="18"/>
  <c r="FV29" i="18"/>
  <c r="I103" i="12" s="1"/>
  <c r="FT29" i="18"/>
  <c r="FR29" i="18"/>
  <c r="E103" i="12" s="1"/>
  <c r="A1" i="19"/>
  <c r="A2" i="19"/>
  <c r="A3" i="19"/>
  <c r="D6" i="12"/>
  <c r="D55" i="12"/>
  <c r="M69" i="12"/>
  <c r="K69" i="12"/>
  <c r="J69" i="12"/>
  <c r="I69" i="12"/>
  <c r="F69" i="12"/>
  <c r="N69" i="12" s="1"/>
  <c r="E69" i="12"/>
  <c r="M68" i="12"/>
  <c r="L68" i="12"/>
  <c r="H68" i="12"/>
  <c r="D68" i="12"/>
  <c r="M67" i="12"/>
  <c r="K67" i="12"/>
  <c r="I67" i="12"/>
  <c r="G67" i="12"/>
  <c r="F67" i="12"/>
  <c r="N67" i="12" s="1"/>
  <c r="E67" i="12"/>
  <c r="L66" i="12"/>
  <c r="K66" i="12"/>
  <c r="J66" i="12"/>
  <c r="H66" i="12"/>
  <c r="G66" i="12"/>
  <c r="E66" i="12"/>
  <c r="O66" i="12" s="1"/>
  <c r="M65" i="12"/>
  <c r="K65" i="12"/>
  <c r="J65" i="12"/>
  <c r="G65" i="12"/>
  <c r="F65" i="12"/>
  <c r="M64" i="12"/>
  <c r="E64" i="12"/>
  <c r="D64" i="12"/>
  <c r="L63" i="12"/>
  <c r="K63" i="12"/>
  <c r="J63" i="12"/>
  <c r="I63" i="12"/>
  <c r="H63" i="12"/>
  <c r="G63" i="12"/>
  <c r="E63" i="12"/>
  <c r="O63" i="12"/>
  <c r="D63" i="12"/>
  <c r="K62" i="12"/>
  <c r="J62" i="12"/>
  <c r="F62" i="12"/>
  <c r="N62" i="12" s="1"/>
  <c r="E62" i="12"/>
  <c r="D62" i="12"/>
  <c r="K61" i="12"/>
  <c r="O61" i="12"/>
  <c r="J61" i="12"/>
  <c r="G61" i="12"/>
  <c r="F61" i="12"/>
  <c r="N61" i="12"/>
  <c r="M60" i="12"/>
  <c r="L60" i="12"/>
  <c r="I60" i="12"/>
  <c r="H60" i="12"/>
  <c r="E60" i="12"/>
  <c r="M59" i="12"/>
  <c r="L59" i="12"/>
  <c r="J59" i="12"/>
  <c r="I59" i="12"/>
  <c r="H59" i="12"/>
  <c r="E59" i="12"/>
  <c r="O59" i="12" s="1"/>
  <c r="D59" i="12"/>
  <c r="L58" i="12"/>
  <c r="K58" i="12"/>
  <c r="H58" i="12"/>
  <c r="G58" i="12"/>
  <c r="E58" i="12"/>
  <c r="D58" i="12"/>
  <c r="N58" i="12" s="1"/>
  <c r="M57" i="12"/>
  <c r="J57" i="12"/>
  <c r="I57" i="12"/>
  <c r="G57" i="12"/>
  <c r="F57" i="12"/>
  <c r="M56" i="12"/>
  <c r="L56" i="12"/>
  <c r="I56" i="12"/>
  <c r="E56" i="12"/>
  <c r="D56" i="12"/>
  <c r="L55" i="12"/>
  <c r="K55" i="12"/>
  <c r="I55" i="12"/>
  <c r="H55" i="12"/>
  <c r="N55" i="12" s="1"/>
  <c r="E55" i="12"/>
  <c r="D72" i="12"/>
  <c r="L86" i="12"/>
  <c r="I86" i="12"/>
  <c r="O86" i="12" s="1"/>
  <c r="M85" i="12"/>
  <c r="O85" i="12" s="1"/>
  <c r="J85" i="12"/>
  <c r="E85" i="12"/>
  <c r="M84" i="12"/>
  <c r="J84" i="12"/>
  <c r="I84" i="12"/>
  <c r="M83" i="12"/>
  <c r="J83" i="12"/>
  <c r="I83" i="12"/>
  <c r="E83" i="12"/>
  <c r="O83" i="12"/>
  <c r="M82" i="12"/>
  <c r="I82" i="12"/>
  <c r="G82" i="12"/>
  <c r="E82" i="12"/>
  <c r="O82" i="12" s="1"/>
  <c r="K81" i="12"/>
  <c r="J81" i="12"/>
  <c r="G81" i="12"/>
  <c r="F81" i="12"/>
  <c r="E81" i="12"/>
  <c r="M80" i="12"/>
  <c r="E80" i="12"/>
  <c r="D80" i="12"/>
  <c r="M79" i="12"/>
  <c r="L79" i="12"/>
  <c r="K79" i="12"/>
  <c r="I79" i="12"/>
  <c r="H79" i="12"/>
  <c r="G79" i="12"/>
  <c r="F79" i="12"/>
  <c r="N79" i="12"/>
  <c r="E79" i="12"/>
  <c r="M78" i="12"/>
  <c r="L78" i="12"/>
  <c r="J78" i="12"/>
  <c r="N78" i="12" s="1"/>
  <c r="H78" i="12"/>
  <c r="D78" i="12"/>
  <c r="K77" i="12"/>
  <c r="J77" i="12"/>
  <c r="N77" i="12" s="1"/>
  <c r="I77" i="12"/>
  <c r="G77" i="12"/>
  <c r="F77" i="12"/>
  <c r="E77" i="12"/>
  <c r="O77" i="12" s="1"/>
  <c r="L76" i="12"/>
  <c r="I76" i="12"/>
  <c r="E76" i="12"/>
  <c r="N76" i="12"/>
  <c r="J75" i="12"/>
  <c r="I75" i="12"/>
  <c r="E75" i="12"/>
  <c r="O75" i="12" s="1"/>
  <c r="D75" i="12"/>
  <c r="M74" i="12"/>
  <c r="L74" i="12"/>
  <c r="K74" i="12"/>
  <c r="H74" i="12"/>
  <c r="D74" i="12"/>
  <c r="M73" i="12"/>
  <c r="M87" i="12"/>
  <c r="G73" i="12"/>
  <c r="E73" i="12"/>
  <c r="I72" i="12"/>
  <c r="H72" i="12"/>
  <c r="D89" i="12"/>
  <c r="L103" i="12"/>
  <c r="N103" i="12" s="1"/>
  <c r="K103" i="12"/>
  <c r="G103" i="12"/>
  <c r="D103" i="12"/>
  <c r="M102" i="12"/>
  <c r="L102" i="12"/>
  <c r="I102" i="12"/>
  <c r="G102" i="12"/>
  <c r="E102" i="12"/>
  <c r="L101" i="12"/>
  <c r="K101" i="12"/>
  <c r="I101" i="12"/>
  <c r="G101" i="12"/>
  <c r="E101" i="12"/>
  <c r="D101" i="12"/>
  <c r="K100" i="12"/>
  <c r="I100" i="12"/>
  <c r="H100" i="12"/>
  <c r="D100" i="12"/>
  <c r="L99" i="12"/>
  <c r="G99" i="12"/>
  <c r="D99" i="12"/>
  <c r="M98" i="12"/>
  <c r="H98" i="12"/>
  <c r="G98" i="12"/>
  <c r="E98" i="12"/>
  <c r="L97" i="12"/>
  <c r="K97" i="12"/>
  <c r="G97" i="12"/>
  <c r="E97" i="12"/>
  <c r="O97" i="12" s="1"/>
  <c r="L96" i="12"/>
  <c r="E96" i="12"/>
  <c r="O96" i="12" s="1"/>
  <c r="D96" i="12"/>
  <c r="L95" i="12"/>
  <c r="K95" i="12"/>
  <c r="H95" i="12"/>
  <c r="D95" i="12"/>
  <c r="M94" i="12"/>
  <c r="I94" i="12"/>
  <c r="H94" i="12"/>
  <c r="D94" i="12"/>
  <c r="M93" i="12"/>
  <c r="L93" i="12"/>
  <c r="K93" i="12"/>
  <c r="H93" i="12"/>
  <c r="G93" i="12"/>
  <c r="E93" i="12"/>
  <c r="L92" i="12"/>
  <c r="K92" i="12"/>
  <c r="I92" i="12"/>
  <c r="G92" i="12"/>
  <c r="E92" i="12"/>
  <c r="D92" i="12"/>
  <c r="N92" i="12" s="1"/>
  <c r="K91" i="12"/>
  <c r="H91" i="12"/>
  <c r="E91" i="12"/>
  <c r="M90" i="12"/>
  <c r="K90" i="12"/>
  <c r="I90" i="12"/>
  <c r="H90" i="12"/>
  <c r="G90" i="12"/>
  <c r="E90" i="12"/>
  <c r="M89" i="12"/>
  <c r="M104" i="12" s="1"/>
  <c r="L89" i="12"/>
  <c r="M35" i="12"/>
  <c r="K35" i="12"/>
  <c r="J35" i="12"/>
  <c r="I35" i="12"/>
  <c r="G35" i="12"/>
  <c r="O35" i="12" s="1"/>
  <c r="F35" i="12"/>
  <c r="E35" i="12"/>
  <c r="D35" i="12"/>
  <c r="N35" i="12" s="1"/>
  <c r="M34" i="12"/>
  <c r="K34" i="12"/>
  <c r="J34" i="12"/>
  <c r="I34" i="12"/>
  <c r="G34" i="12"/>
  <c r="F34" i="12"/>
  <c r="E34" i="12"/>
  <c r="O34" i="12" s="1"/>
  <c r="N34" i="12"/>
  <c r="K33" i="12"/>
  <c r="J33" i="12"/>
  <c r="I33" i="12"/>
  <c r="H33" i="12"/>
  <c r="G33" i="12"/>
  <c r="F33" i="12"/>
  <c r="E33" i="12"/>
  <c r="O33" i="12" s="1"/>
  <c r="M32" i="12"/>
  <c r="L32" i="12"/>
  <c r="N32" i="12" s="1"/>
  <c r="K32" i="12"/>
  <c r="J32" i="12"/>
  <c r="I32" i="12"/>
  <c r="G32" i="12"/>
  <c r="G36" i="12" s="1"/>
  <c r="F32" i="12"/>
  <c r="E32" i="12"/>
  <c r="D32" i="12"/>
  <c r="M31" i="12"/>
  <c r="L31" i="12"/>
  <c r="K31" i="12"/>
  <c r="J31" i="12"/>
  <c r="I31" i="12"/>
  <c r="H31" i="12"/>
  <c r="G31" i="12"/>
  <c r="E31" i="12"/>
  <c r="D31" i="12"/>
  <c r="M30" i="12"/>
  <c r="L30" i="12"/>
  <c r="K30" i="12"/>
  <c r="I30" i="12"/>
  <c r="G30" i="12"/>
  <c r="O30" i="12" s="1"/>
  <c r="F30" i="12"/>
  <c r="E30" i="12"/>
  <c r="D30" i="12"/>
  <c r="N30" i="12" s="1"/>
  <c r="M29" i="12"/>
  <c r="L29" i="12"/>
  <c r="K29" i="12"/>
  <c r="J29" i="12"/>
  <c r="I29" i="12"/>
  <c r="O29" i="12" s="1"/>
  <c r="H29" i="12"/>
  <c r="G29" i="12"/>
  <c r="F29" i="12"/>
  <c r="N29" i="12" s="1"/>
  <c r="E29" i="12"/>
  <c r="D29" i="12"/>
  <c r="M28" i="12"/>
  <c r="L28" i="12"/>
  <c r="K28" i="12"/>
  <c r="I28" i="12"/>
  <c r="H28" i="12"/>
  <c r="G28" i="12"/>
  <c r="F28" i="12"/>
  <c r="E28" i="12"/>
  <c r="D28" i="12"/>
  <c r="N28" i="12" s="1"/>
  <c r="L27" i="12"/>
  <c r="K27" i="12"/>
  <c r="J27" i="12"/>
  <c r="H27" i="12"/>
  <c r="G27" i="12"/>
  <c r="F27" i="12"/>
  <c r="O27" i="12"/>
  <c r="D27" i="12"/>
  <c r="N27" i="12" s="1"/>
  <c r="M26" i="12"/>
  <c r="K26" i="12"/>
  <c r="J26" i="12"/>
  <c r="I26" i="12"/>
  <c r="H26" i="12"/>
  <c r="G26" i="12"/>
  <c r="F26" i="12"/>
  <c r="N26" i="12" s="1"/>
  <c r="E26" i="12"/>
  <c r="E36" i="12" s="1"/>
  <c r="L25" i="12"/>
  <c r="K25" i="12"/>
  <c r="J25" i="12"/>
  <c r="I25" i="12"/>
  <c r="H25" i="12"/>
  <c r="G25" i="12"/>
  <c r="O25" i="12" s="1"/>
  <c r="F25" i="12"/>
  <c r="E25" i="12"/>
  <c r="D25" i="12"/>
  <c r="N25" i="12"/>
  <c r="L24" i="12"/>
  <c r="K24" i="12"/>
  <c r="J24" i="12"/>
  <c r="I24" i="12"/>
  <c r="H24" i="12"/>
  <c r="G24" i="12"/>
  <c r="F24" i="12"/>
  <c r="E24" i="12"/>
  <c r="D24" i="12"/>
  <c r="N24" i="12" s="1"/>
  <c r="L23" i="12"/>
  <c r="K23" i="12"/>
  <c r="J23" i="12"/>
  <c r="I23" i="12"/>
  <c r="H23" i="12"/>
  <c r="G23" i="12"/>
  <c r="F23" i="12"/>
  <c r="N23" i="12" s="1"/>
  <c r="E23" i="12"/>
  <c r="D23" i="12"/>
  <c r="M22" i="12"/>
  <c r="M36" i="12" s="1"/>
  <c r="K22" i="12"/>
  <c r="J22" i="12"/>
  <c r="I22" i="12"/>
  <c r="H22" i="12"/>
  <c r="N22" i="12"/>
  <c r="G22" i="12"/>
  <c r="F22" i="12"/>
  <c r="E22" i="12"/>
  <c r="K21" i="12"/>
  <c r="I21" i="12"/>
  <c r="H21" i="12"/>
  <c r="F21" i="12"/>
  <c r="E21" i="12"/>
  <c r="I6" i="12"/>
  <c r="H6" i="12"/>
  <c r="G6" i="12"/>
  <c r="F6" i="12"/>
  <c r="E6" i="12"/>
  <c r="M5" i="12"/>
  <c r="K5" i="12"/>
  <c r="J5" i="12"/>
  <c r="I5" i="12"/>
  <c r="I19" i="12" s="1"/>
  <c r="H5" i="12"/>
  <c r="G5" i="12"/>
  <c r="F5" i="12"/>
  <c r="E5" i="12"/>
  <c r="M4" i="12"/>
  <c r="L4" i="12"/>
  <c r="K4" i="12"/>
  <c r="J4" i="12"/>
  <c r="I4" i="12"/>
  <c r="H4" i="12"/>
  <c r="F4" i="12"/>
  <c r="E4" i="12"/>
  <c r="D4" i="12"/>
  <c r="M18" i="12"/>
  <c r="L18" i="12"/>
  <c r="K18" i="12"/>
  <c r="J18" i="12"/>
  <c r="I18" i="12"/>
  <c r="H18" i="12"/>
  <c r="G18" i="12"/>
  <c r="F18" i="12"/>
  <c r="E18" i="12"/>
  <c r="O18" i="12" s="1"/>
  <c r="D18" i="12"/>
  <c r="N18" i="12" s="1"/>
  <c r="M17" i="12"/>
  <c r="L17" i="12"/>
  <c r="K17" i="12"/>
  <c r="I17" i="12"/>
  <c r="H17" i="12"/>
  <c r="G17" i="12"/>
  <c r="F17" i="12"/>
  <c r="E17" i="12"/>
  <c r="D17" i="12"/>
  <c r="M16" i="12"/>
  <c r="K16" i="12"/>
  <c r="J16" i="12"/>
  <c r="I16" i="12"/>
  <c r="H16" i="12"/>
  <c r="G16" i="12"/>
  <c r="F16" i="12"/>
  <c r="N16" i="12" s="1"/>
  <c r="E16" i="12"/>
  <c r="M15" i="12"/>
  <c r="L15" i="12"/>
  <c r="K15" i="12"/>
  <c r="J15" i="12"/>
  <c r="I15" i="12"/>
  <c r="H15" i="12"/>
  <c r="G15" i="12"/>
  <c r="F15" i="12"/>
  <c r="E15" i="12"/>
  <c r="O15" i="12" s="1"/>
  <c r="D15" i="12"/>
  <c r="M14" i="12"/>
  <c r="L14" i="12"/>
  <c r="K14" i="12"/>
  <c r="J14" i="12"/>
  <c r="I14" i="12"/>
  <c r="H14" i="12"/>
  <c r="G14" i="12"/>
  <c r="O14" i="12" s="1"/>
  <c r="F14" i="12"/>
  <c r="E14" i="12"/>
  <c r="D14" i="12"/>
  <c r="N14" i="12" s="1"/>
  <c r="M13" i="12"/>
  <c r="L13" i="12"/>
  <c r="K13" i="12"/>
  <c r="I13" i="12"/>
  <c r="H13" i="12"/>
  <c r="G13" i="12"/>
  <c r="F13" i="12"/>
  <c r="E13" i="12"/>
  <c r="O13" i="12" s="1"/>
  <c r="D13" i="12"/>
  <c r="M12" i="12"/>
  <c r="L12" i="12"/>
  <c r="K12" i="12"/>
  <c r="J12" i="12"/>
  <c r="I12" i="12"/>
  <c r="H12" i="12"/>
  <c r="G12" i="12"/>
  <c r="O12" i="12" s="1"/>
  <c r="E12" i="12"/>
  <c r="D12" i="12"/>
  <c r="M11" i="12"/>
  <c r="L11" i="12"/>
  <c r="K11" i="12"/>
  <c r="J11" i="12"/>
  <c r="I11" i="12"/>
  <c r="G11" i="12"/>
  <c r="F11" i="12"/>
  <c r="E11" i="12"/>
  <c r="D11" i="12"/>
  <c r="N11" i="12"/>
  <c r="M10" i="12"/>
  <c r="L10" i="12"/>
  <c r="K10" i="12"/>
  <c r="J10" i="12"/>
  <c r="I10" i="12"/>
  <c r="H10" i="12"/>
  <c r="G10" i="12"/>
  <c r="O10" i="12"/>
  <c r="F10" i="12"/>
  <c r="E10" i="12"/>
  <c r="D10" i="12"/>
  <c r="N10" i="12"/>
  <c r="M9" i="12"/>
  <c r="K9" i="12"/>
  <c r="J9" i="12"/>
  <c r="I9" i="12"/>
  <c r="H9" i="12"/>
  <c r="G9" i="12"/>
  <c r="F9" i="12"/>
  <c r="E9" i="12"/>
  <c r="O9" i="12" s="1"/>
  <c r="M8" i="12"/>
  <c r="L8" i="12"/>
  <c r="K8" i="12"/>
  <c r="O8" i="12" s="1"/>
  <c r="J8" i="12"/>
  <c r="I8" i="12"/>
  <c r="H8" i="12"/>
  <c r="H19" i="12"/>
  <c r="G8" i="12"/>
  <c r="E8" i="12"/>
  <c r="D8" i="12"/>
  <c r="N8" i="12" s="1"/>
  <c r="M7" i="12"/>
  <c r="L7" i="12"/>
  <c r="K7" i="12"/>
  <c r="J7" i="12"/>
  <c r="H7" i="12"/>
  <c r="G7" i="12"/>
  <c r="F7" i="12"/>
  <c r="E7" i="12"/>
  <c r="D7" i="12"/>
  <c r="N7" i="12" s="1"/>
  <c r="M6" i="12"/>
  <c r="L6" i="12"/>
  <c r="K6" i="12"/>
  <c r="O17" i="12"/>
  <c r="O4" i="12"/>
  <c r="D38" i="12"/>
  <c r="D39" i="12"/>
  <c r="D41" i="12"/>
  <c r="D42" i="12"/>
  <c r="D45" i="12"/>
  <c r="D47" i="12"/>
  <c r="D48" i="12"/>
  <c r="D49" i="12"/>
  <c r="N49" i="12" s="1"/>
  <c r="D50" i="12"/>
  <c r="D51" i="12"/>
  <c r="F38" i="12"/>
  <c r="F40" i="12"/>
  <c r="F41" i="12"/>
  <c r="F42" i="12"/>
  <c r="F44" i="12"/>
  <c r="F45" i="12"/>
  <c r="F46" i="12"/>
  <c r="F48" i="12"/>
  <c r="F50" i="12"/>
  <c r="F52" i="12"/>
  <c r="N52" i="12"/>
  <c r="H38" i="12"/>
  <c r="H39" i="12"/>
  <c r="H40" i="12"/>
  <c r="H42" i="12"/>
  <c r="H43" i="12"/>
  <c r="H44" i="12"/>
  <c r="H46" i="12"/>
  <c r="N46" i="12" s="1"/>
  <c r="H47" i="12"/>
  <c r="H49" i="12"/>
  <c r="H50" i="12"/>
  <c r="H51" i="12"/>
  <c r="N51" i="12" s="1"/>
  <c r="J38" i="12"/>
  <c r="J40" i="12"/>
  <c r="J41" i="12"/>
  <c r="J42" i="12"/>
  <c r="J44" i="12"/>
  <c r="J45" i="12"/>
  <c r="N45" i="12" s="1"/>
  <c r="J46" i="12"/>
  <c r="J48" i="12"/>
  <c r="J49" i="12"/>
  <c r="J50" i="12"/>
  <c r="J52" i="12"/>
  <c r="L38" i="12"/>
  <c r="L39" i="12"/>
  <c r="L40" i="12"/>
  <c r="L41" i="12"/>
  <c r="L42" i="12"/>
  <c r="L43" i="12"/>
  <c r="L44" i="12"/>
  <c r="L46" i="12"/>
  <c r="L47" i="12"/>
  <c r="L48" i="12"/>
  <c r="L49" i="12"/>
  <c r="L50" i="12"/>
  <c r="L51" i="12"/>
  <c r="D70" i="12"/>
  <c r="E38" i="12"/>
  <c r="E41" i="12"/>
  <c r="E42" i="12"/>
  <c r="E43" i="12"/>
  <c r="E45" i="12"/>
  <c r="E47" i="12"/>
  <c r="E49" i="12"/>
  <c r="E51" i="12"/>
  <c r="O51" i="12" s="1"/>
  <c r="G40" i="12"/>
  <c r="G42" i="12"/>
  <c r="G44" i="12"/>
  <c r="G46" i="12"/>
  <c r="G48" i="12"/>
  <c r="O48" i="12" s="1"/>
  <c r="G52" i="12"/>
  <c r="I38" i="12"/>
  <c r="I40" i="12"/>
  <c r="I41" i="12"/>
  <c r="I42" i="12"/>
  <c r="I43" i="12"/>
  <c r="I44" i="12"/>
  <c r="I45" i="12"/>
  <c r="I47" i="12"/>
  <c r="I48" i="12"/>
  <c r="I49" i="12"/>
  <c r="I51" i="12"/>
  <c r="I52" i="12"/>
  <c r="O52" i="12" s="1"/>
  <c r="K40" i="12"/>
  <c r="K42" i="12"/>
  <c r="K44" i="12"/>
  <c r="K46" i="12"/>
  <c r="O46" i="12" s="1"/>
  <c r="K48" i="12"/>
  <c r="K50" i="12"/>
  <c r="K52" i="12"/>
  <c r="M38" i="12"/>
  <c r="M39" i="12"/>
  <c r="M41" i="12"/>
  <c r="O41" i="12"/>
  <c r="M42" i="12"/>
  <c r="M43" i="12"/>
  <c r="M45" i="12"/>
  <c r="M46" i="12"/>
  <c r="M47" i="12"/>
  <c r="M49" i="12"/>
  <c r="O49" i="12"/>
  <c r="M50" i="12"/>
  <c r="M51" i="12"/>
  <c r="C4" i="12"/>
  <c r="C3" i="12"/>
  <c r="C89" i="12"/>
  <c r="C88" i="12"/>
  <c r="C72" i="12"/>
  <c r="C71" i="12"/>
  <c r="C55" i="12"/>
  <c r="C54" i="12"/>
  <c r="C38" i="12"/>
  <c r="C37" i="12"/>
  <c r="C21" i="12"/>
  <c r="C20" i="12"/>
  <c r="B50" i="3"/>
  <c r="B49" i="3"/>
  <c r="B48" i="3"/>
  <c r="B47" i="3"/>
  <c r="B46" i="3"/>
  <c r="B45" i="3"/>
  <c r="A2" i="3"/>
  <c r="A3" i="3"/>
  <c r="A1" i="3"/>
  <c r="H17" i="3"/>
  <c r="H19" i="3" s="1"/>
  <c r="H11" i="3"/>
  <c r="E29" i="3"/>
  <c r="E28" i="3"/>
  <c r="G13" i="3"/>
  <c r="O80" i="12"/>
  <c r="K60" i="8"/>
  <c r="J39" i="12"/>
  <c r="C25" i="8"/>
  <c r="G36" i="3"/>
  <c r="C21" i="8"/>
  <c r="G30" i="3" s="1"/>
  <c r="D21" i="8"/>
  <c r="G30" i="20"/>
  <c r="P29" i="8"/>
  <c r="D26" i="8"/>
  <c r="G37" i="20"/>
  <c r="C6" i="17"/>
  <c r="I9" i="3" s="1"/>
  <c r="J33" i="19"/>
  <c r="P33" i="20"/>
  <c r="R33" i="19"/>
  <c r="K27" i="19"/>
  <c r="O18" i="19"/>
  <c r="M30" i="19"/>
  <c r="O30" i="3"/>
  <c r="O28" i="3"/>
  <c r="M28" i="19"/>
  <c r="M26" i="19"/>
  <c r="O26" i="3"/>
  <c r="O38" i="3"/>
  <c r="M38" i="19"/>
  <c r="O36" i="3"/>
  <c r="M36" i="19"/>
  <c r="O34" i="3"/>
  <c r="M34" i="19"/>
  <c r="P13" i="3"/>
  <c r="Q13" i="19"/>
  <c r="P11" i="3"/>
  <c r="Q11" i="19"/>
  <c r="P18" i="3"/>
  <c r="Q18" i="19"/>
  <c r="P30" i="3"/>
  <c r="Q30" i="19"/>
  <c r="R34" i="3"/>
  <c r="Y34" i="19"/>
  <c r="Z12" i="19"/>
  <c r="R13" i="20"/>
  <c r="Z13" i="19"/>
  <c r="R21" i="20"/>
  <c r="Z21" i="19"/>
  <c r="R27" i="20"/>
  <c r="Z27" i="19"/>
  <c r="R33" i="20"/>
  <c r="Z33" i="19"/>
  <c r="Z36" i="19"/>
  <c r="N15" i="12"/>
  <c r="N17" i="12"/>
  <c r="M21" i="12"/>
  <c r="O24" i="12"/>
  <c r="O26" i="12"/>
  <c r="O78" i="12"/>
  <c r="O84" i="12"/>
  <c r="H73" i="12"/>
  <c r="C22" i="17"/>
  <c r="I33" i="3" s="1"/>
  <c r="I27" i="3"/>
  <c r="F72" i="12"/>
  <c r="E60" i="15"/>
  <c r="C20" i="15"/>
  <c r="H29" i="3" s="1"/>
  <c r="K60" i="15"/>
  <c r="J56" i="12"/>
  <c r="J70" i="12" s="1"/>
  <c r="C28" i="15"/>
  <c r="H39" i="3"/>
  <c r="C23" i="15"/>
  <c r="H34" i="3" s="1"/>
  <c r="C19" i="15"/>
  <c r="H28" i="3"/>
  <c r="C15" i="15"/>
  <c r="H22" i="3" s="1"/>
  <c r="C21" i="15"/>
  <c r="H30" i="3"/>
  <c r="O45" i="12"/>
  <c r="C24" i="8"/>
  <c r="G35" i="3" s="1"/>
  <c r="O22" i="12"/>
  <c r="O73" i="12"/>
  <c r="O58" i="12"/>
  <c r="O67" i="12"/>
  <c r="EE29" i="18"/>
  <c r="N99" i="12"/>
  <c r="BK29" i="18"/>
  <c r="AM29" i="18"/>
  <c r="F89" i="12"/>
  <c r="L60" i="17"/>
  <c r="FC29" i="17"/>
  <c r="I60" i="15"/>
  <c r="H35" i="3"/>
  <c r="C16" i="15"/>
  <c r="H25" i="3" s="1"/>
  <c r="F39" i="12"/>
  <c r="N39" i="12" s="1"/>
  <c r="J36" i="12"/>
  <c r="GB29" i="13"/>
  <c r="EF29" i="13"/>
  <c r="CJ29" i="13"/>
  <c r="FP29" i="17"/>
  <c r="DT29" i="17"/>
  <c r="BX29" i="17"/>
  <c r="AB29" i="17"/>
  <c r="D7" i="13"/>
  <c r="E10" i="20" s="1"/>
  <c r="ER29" i="8"/>
  <c r="CV29" i="8"/>
  <c r="AZ29" i="8"/>
  <c r="GB29" i="17"/>
  <c r="EF29" i="17"/>
  <c r="CJ29" i="17"/>
  <c r="AN29" i="17"/>
  <c r="D8" i="15"/>
  <c r="H11" i="20"/>
  <c r="AZ29" i="13"/>
  <c r="GB29" i="8"/>
  <c r="EF29" i="8"/>
  <c r="AN29" i="8"/>
  <c r="D10" i="14"/>
  <c r="F13" i="20"/>
  <c r="D11" i="17"/>
  <c r="I14" i="20"/>
  <c r="D13" i="8"/>
  <c r="G18" i="20"/>
  <c r="D15" i="13"/>
  <c r="E22" i="20"/>
  <c r="D24" i="14"/>
  <c r="F35" i="20"/>
  <c r="D25" i="8"/>
  <c r="G36" i="20"/>
  <c r="C8" i="18"/>
  <c r="J11" i="3"/>
  <c r="EQ29" i="21"/>
  <c r="C17" i="18"/>
  <c r="J26" i="3"/>
  <c r="Q9" i="19"/>
  <c r="P9" i="3"/>
  <c r="Y9" i="19"/>
  <c r="R9" i="3"/>
  <c r="N17" i="19"/>
  <c r="N19" i="19" s="1"/>
  <c r="V17" i="19"/>
  <c r="Q17" i="20"/>
  <c r="N25" i="3"/>
  <c r="J25" i="19"/>
  <c r="N25" i="20"/>
  <c r="P25" i="3"/>
  <c r="R25" i="19"/>
  <c r="P25" i="20"/>
  <c r="N33" i="19"/>
  <c r="Q33" i="20"/>
  <c r="V33" i="19"/>
  <c r="O22" i="3"/>
  <c r="M22" i="19"/>
  <c r="O22" i="19" s="1"/>
  <c r="O29" i="3"/>
  <c r="M29" i="19"/>
  <c r="O27" i="3"/>
  <c r="M27" i="19"/>
  <c r="O39" i="3"/>
  <c r="M39" i="19"/>
  <c r="O37" i="3"/>
  <c r="M37" i="19"/>
  <c r="M35" i="19"/>
  <c r="O35" i="3"/>
  <c r="P14" i="3"/>
  <c r="Q14" i="19"/>
  <c r="P12" i="3"/>
  <c r="Q12" i="19"/>
  <c r="P10" i="3"/>
  <c r="Q10" i="19"/>
  <c r="Q22" i="19"/>
  <c r="P22" i="3"/>
  <c r="P23" i="3"/>
  <c r="P29" i="3"/>
  <c r="Q29" i="19"/>
  <c r="F19" i="12"/>
  <c r="O23" i="12"/>
  <c r="O90" i="12"/>
  <c r="O92" i="12"/>
  <c r="O98" i="12"/>
  <c r="O79" i="12"/>
  <c r="O81" i="12"/>
  <c r="O69" i="12"/>
  <c r="N6" i="12"/>
  <c r="L73" i="12"/>
  <c r="D73" i="12"/>
  <c r="C24" i="17"/>
  <c r="I35" i="3" s="1"/>
  <c r="I25" i="3"/>
  <c r="K60" i="17"/>
  <c r="J72" i="12"/>
  <c r="J87" i="12"/>
  <c r="C19" i="17"/>
  <c r="I28" i="3"/>
  <c r="G60" i="15"/>
  <c r="F56" i="12"/>
  <c r="O47" i="12"/>
  <c r="O43" i="12"/>
  <c r="M60" i="14"/>
  <c r="L21" i="12"/>
  <c r="L36" i="12"/>
  <c r="E60" i="14"/>
  <c r="D21" i="12"/>
  <c r="C7" i="14"/>
  <c r="F10" i="3"/>
  <c r="R37" i="20"/>
  <c r="Z37" i="19"/>
  <c r="R10" i="20"/>
  <c r="Z10" i="19"/>
  <c r="FC29" i="15"/>
  <c r="DG29" i="15"/>
  <c r="BK29" i="15"/>
  <c r="L60" i="8"/>
  <c r="C27" i="8"/>
  <c r="G38" i="3" s="1"/>
  <c r="C11" i="8"/>
  <c r="G14" i="3"/>
  <c r="FC29" i="8"/>
  <c r="DG29" i="8"/>
  <c r="BK29" i="8"/>
  <c r="O29" i="8"/>
  <c r="C6" i="8"/>
  <c r="G9" i="3" s="1"/>
  <c r="I60" i="14"/>
  <c r="C22" i="14"/>
  <c r="F33" i="3"/>
  <c r="C18" i="14"/>
  <c r="F27" i="3" s="1"/>
  <c r="G60" i="14"/>
  <c r="C25" i="14"/>
  <c r="F36" i="3"/>
  <c r="K60" i="14"/>
  <c r="L60" i="13"/>
  <c r="H60" i="13"/>
  <c r="J60" i="13"/>
  <c r="CU29" i="17"/>
  <c r="AY29" i="17"/>
  <c r="D7" i="14"/>
  <c r="F10" i="20"/>
  <c r="D8" i="17"/>
  <c r="I11" i="20"/>
  <c r="D10" i="8"/>
  <c r="G13" i="20"/>
  <c r="D12" i="13"/>
  <c r="E17" i="20"/>
  <c r="D13" i="15"/>
  <c r="H18" i="20"/>
  <c r="H19" i="20" s="1"/>
  <c r="D15" i="14"/>
  <c r="F22" i="20"/>
  <c r="D18" i="13"/>
  <c r="E27" i="20" s="1"/>
  <c r="D26" i="17"/>
  <c r="I37" i="20"/>
  <c r="D27" i="8"/>
  <c r="G38" i="20" s="1"/>
  <c r="D28" i="15"/>
  <c r="H39" i="20"/>
  <c r="D10" i="18"/>
  <c r="J13" i="20" s="1"/>
  <c r="D15" i="18"/>
  <c r="J22" i="20"/>
  <c r="D27" i="21"/>
  <c r="K38" i="20" s="1"/>
  <c r="I33" i="19"/>
  <c r="P33" i="3"/>
  <c r="Q33" i="19"/>
  <c r="R33" i="3"/>
  <c r="Y33" i="19"/>
  <c r="C27" i="17"/>
  <c r="I38" i="3"/>
  <c r="BW29" i="17"/>
  <c r="AA29" i="17"/>
  <c r="H60" i="15"/>
  <c r="C11" i="15"/>
  <c r="H14" i="3" s="1"/>
  <c r="H15" i="3" s="1"/>
  <c r="C6" i="15"/>
  <c r="H9" i="3"/>
  <c r="H60" i="8"/>
  <c r="C13" i="8"/>
  <c r="G18" i="3" s="1"/>
  <c r="C9" i="8"/>
  <c r="G12" i="3"/>
  <c r="GA29" i="8"/>
  <c r="EE29" i="8"/>
  <c r="CI29" i="8"/>
  <c r="AM29" i="8"/>
  <c r="C27" i="14"/>
  <c r="F38" i="3" s="1"/>
  <c r="F40" i="3" s="1"/>
  <c r="C14" i="14"/>
  <c r="F21" i="3"/>
  <c r="C12" i="14"/>
  <c r="F17" i="3" s="1"/>
  <c r="C11" i="14"/>
  <c r="F14" i="3" s="1"/>
  <c r="EQ29" i="14"/>
  <c r="C8" i="14"/>
  <c r="F11" i="3"/>
  <c r="DS29" i="14"/>
  <c r="AA29" i="14"/>
  <c r="K60" i="13"/>
  <c r="G60" i="13"/>
  <c r="GA29" i="13"/>
  <c r="AM29" i="13"/>
  <c r="EQ29" i="13"/>
  <c r="CU29" i="13"/>
  <c r="AY29" i="13"/>
  <c r="GB29" i="14"/>
  <c r="EF29" i="14"/>
  <c r="CJ29" i="14"/>
  <c r="AN29" i="14"/>
  <c r="D6" i="14"/>
  <c r="F9" i="20"/>
  <c r="D8" i="13"/>
  <c r="E11" i="20" s="1"/>
  <c r="D9" i="15"/>
  <c r="H12" i="20"/>
  <c r="D11" i="14"/>
  <c r="F14" i="20" s="1"/>
  <c r="D12" i="17"/>
  <c r="I17" i="20" s="1"/>
  <c r="D14" i="8"/>
  <c r="G21" i="20" s="1"/>
  <c r="G23" i="20" s="1"/>
  <c r="D26" i="14"/>
  <c r="F37" i="20" s="1"/>
  <c r="C28" i="21"/>
  <c r="K39" i="3"/>
  <c r="D7" i="18"/>
  <c r="J10" i="20"/>
  <c r="P29" i="18"/>
  <c r="D17" i="18"/>
  <c r="J26" i="20"/>
  <c r="D28" i="18"/>
  <c r="J39" i="20" s="1"/>
  <c r="D13" i="21"/>
  <c r="K18" i="20"/>
  <c r="D15" i="21"/>
  <c r="K22" i="20" s="1"/>
  <c r="O33" i="3"/>
  <c r="M33" i="19"/>
  <c r="U33" i="19"/>
  <c r="N13" i="3"/>
  <c r="R13" i="3"/>
  <c r="Y13" i="19"/>
  <c r="AA13" i="19" s="1"/>
  <c r="C26" i="14"/>
  <c r="F37" i="3"/>
  <c r="C21" i="14"/>
  <c r="F30" i="3" s="1"/>
  <c r="N60" i="13"/>
  <c r="F60" i="13"/>
  <c r="C25" i="13"/>
  <c r="E36" i="3" s="1"/>
  <c r="C21" i="13"/>
  <c r="E30" i="3" s="1"/>
  <c r="C17" i="13"/>
  <c r="E26" i="3" s="1"/>
  <c r="C13" i="13"/>
  <c r="E18" i="3" s="1"/>
  <c r="C9" i="13"/>
  <c r="E12" i="3" s="1"/>
  <c r="D16" i="8"/>
  <c r="G25" i="20" s="1"/>
  <c r="D18" i="8"/>
  <c r="G27" i="20" s="1"/>
  <c r="D18" i="17"/>
  <c r="I27" i="20" s="1"/>
  <c r="D19" i="8"/>
  <c r="G28" i="20" s="1"/>
  <c r="D21" i="14"/>
  <c r="F30" i="20" s="1"/>
  <c r="C21" i="21"/>
  <c r="K30" i="3"/>
  <c r="C18" i="21"/>
  <c r="K27" i="3"/>
  <c r="C27" i="21"/>
  <c r="K38" i="3"/>
  <c r="O111" i="12"/>
  <c r="O115" i="12"/>
  <c r="O119" i="12"/>
  <c r="D12" i="18"/>
  <c r="J17" i="20" s="1"/>
  <c r="J9" i="19"/>
  <c r="N9" i="20"/>
  <c r="R9" i="19"/>
  <c r="P9" i="20"/>
  <c r="I17" i="19"/>
  <c r="N17" i="3"/>
  <c r="Q17" i="19"/>
  <c r="P17" i="3"/>
  <c r="P19" i="3" s="1"/>
  <c r="Y17" i="19"/>
  <c r="R17" i="3"/>
  <c r="M25" i="19"/>
  <c r="O25" i="3"/>
  <c r="O31" i="3" s="1"/>
  <c r="U25" i="19"/>
  <c r="Q25" i="3"/>
  <c r="N14" i="20"/>
  <c r="N14" i="3"/>
  <c r="N13" i="20"/>
  <c r="N12" i="20"/>
  <c r="N12" i="3"/>
  <c r="N18" i="20"/>
  <c r="N18" i="3"/>
  <c r="N22" i="20"/>
  <c r="N22" i="3"/>
  <c r="N30" i="3"/>
  <c r="N29" i="20"/>
  <c r="N29" i="3"/>
  <c r="N28" i="20"/>
  <c r="N27" i="20"/>
  <c r="N26" i="20"/>
  <c r="N26" i="3"/>
  <c r="N39" i="20"/>
  <c r="N39" i="3"/>
  <c r="N38" i="20"/>
  <c r="N38" i="3"/>
  <c r="N37" i="20"/>
  <c r="N37" i="3"/>
  <c r="N36" i="20"/>
  <c r="N36" i="3"/>
  <c r="N35" i="3"/>
  <c r="N34" i="20"/>
  <c r="N34" i="3"/>
  <c r="O14" i="20"/>
  <c r="O14" i="3"/>
  <c r="O13" i="20"/>
  <c r="O12" i="3"/>
  <c r="O11" i="20"/>
  <c r="S11" i="20" s="1"/>
  <c r="O10" i="20"/>
  <c r="O18" i="20"/>
  <c r="O18" i="3"/>
  <c r="O22" i="20"/>
  <c r="O29" i="20"/>
  <c r="N29" i="19"/>
  <c r="O27" i="20"/>
  <c r="S27" i="20" s="1"/>
  <c r="N27" i="19"/>
  <c r="O39" i="20"/>
  <c r="N39" i="19"/>
  <c r="O37" i="20"/>
  <c r="N37" i="19"/>
  <c r="P14" i="20"/>
  <c r="R14" i="19"/>
  <c r="P12" i="20"/>
  <c r="R12" i="19"/>
  <c r="P10" i="20"/>
  <c r="R10" i="19"/>
  <c r="P22" i="20"/>
  <c r="R22" i="19"/>
  <c r="S22" i="19"/>
  <c r="P29" i="20"/>
  <c r="R29" i="19"/>
  <c r="Y12" i="19"/>
  <c r="R12" i="3"/>
  <c r="FC29" i="14"/>
  <c r="DG29" i="14"/>
  <c r="BK29" i="14"/>
  <c r="O29" i="14"/>
  <c r="C10" i="14"/>
  <c r="F13" i="3"/>
  <c r="M60" i="13"/>
  <c r="E60" i="13"/>
  <c r="C7" i="15"/>
  <c r="H10" i="3"/>
  <c r="CU29" i="14"/>
  <c r="AY29" i="14"/>
  <c r="FC29" i="13"/>
  <c r="BK29" i="13"/>
  <c r="D6" i="8"/>
  <c r="G9" i="20"/>
  <c r="ER29" i="14"/>
  <c r="CV29" i="14"/>
  <c r="AZ29" i="14"/>
  <c r="D6" i="17"/>
  <c r="I9" i="20" s="1"/>
  <c r="D7" i="15"/>
  <c r="H10" i="20" s="1"/>
  <c r="CV29" i="13"/>
  <c r="DH29" i="14"/>
  <c r="P29" i="14"/>
  <c r="D8" i="8"/>
  <c r="G11" i="20"/>
  <c r="D9" i="14"/>
  <c r="F12" i="20"/>
  <c r="D10" i="13"/>
  <c r="E13" i="20"/>
  <c r="D10" i="17"/>
  <c r="I13" i="20"/>
  <c r="D11" i="15"/>
  <c r="H14" i="20" s="1"/>
  <c r="D12" i="8"/>
  <c r="G17" i="20" s="1"/>
  <c r="G19" i="20" s="1"/>
  <c r="D13" i="14"/>
  <c r="F18" i="20"/>
  <c r="D14" i="13"/>
  <c r="E21" i="20"/>
  <c r="D14" i="17"/>
  <c r="I21" i="20"/>
  <c r="D15" i="15"/>
  <c r="H22" i="20" s="1"/>
  <c r="D16" i="14"/>
  <c r="F25" i="20" s="1"/>
  <c r="D21" i="15"/>
  <c r="H30" i="20" s="1"/>
  <c r="D22" i="14"/>
  <c r="F33" i="20" s="1"/>
  <c r="C9" i="21"/>
  <c r="K12" i="3" s="1"/>
  <c r="GA29" i="21"/>
  <c r="EE29" i="21"/>
  <c r="AM29" i="21"/>
  <c r="C12" i="21"/>
  <c r="K17" i="3"/>
  <c r="C18" i="18"/>
  <c r="J27" i="3"/>
  <c r="C17" i="21"/>
  <c r="K26" i="3"/>
  <c r="C25" i="18"/>
  <c r="J36" i="3" s="1"/>
  <c r="D28" i="21"/>
  <c r="K39" i="20" s="1"/>
  <c r="O30" i="20"/>
  <c r="N30" i="19"/>
  <c r="O28" i="20"/>
  <c r="N28" i="19"/>
  <c r="O26" i="20"/>
  <c r="N26" i="19"/>
  <c r="O38" i="20"/>
  <c r="N38" i="19"/>
  <c r="O36" i="20"/>
  <c r="N36" i="19"/>
  <c r="O34" i="20"/>
  <c r="N34" i="19"/>
  <c r="R13" i="19"/>
  <c r="P11" i="20"/>
  <c r="R11" i="19"/>
  <c r="R15" i="19" s="1"/>
  <c r="P18" i="20"/>
  <c r="R18" i="19"/>
  <c r="P30" i="20"/>
  <c r="R30" i="19"/>
  <c r="P28" i="20"/>
  <c r="R28" i="19"/>
  <c r="R26" i="19"/>
  <c r="P26" i="20"/>
  <c r="R38" i="19"/>
  <c r="P38" i="20"/>
  <c r="R36" i="19"/>
  <c r="P36" i="20"/>
  <c r="R34" i="19"/>
  <c r="P34" i="20"/>
  <c r="V11" i="19"/>
  <c r="Q11" i="20"/>
  <c r="V18" i="19"/>
  <c r="V19" i="19"/>
  <c r="Q18" i="20"/>
  <c r="V30" i="19"/>
  <c r="Q30" i="20"/>
  <c r="V28" i="19"/>
  <c r="Q28" i="20"/>
  <c r="V26" i="19"/>
  <c r="Q26" i="20"/>
  <c r="V38" i="19"/>
  <c r="V36" i="19"/>
  <c r="Q36" i="20"/>
  <c r="V34" i="19"/>
  <c r="Q34" i="20"/>
  <c r="P27" i="20"/>
  <c r="Q27" i="19"/>
  <c r="P27" i="3"/>
  <c r="P26" i="3"/>
  <c r="P39" i="20"/>
  <c r="Q39" i="19"/>
  <c r="P39" i="3"/>
  <c r="P38" i="3"/>
  <c r="P37" i="20"/>
  <c r="P40" i="20" s="1"/>
  <c r="P35" i="20"/>
  <c r="P34" i="3"/>
  <c r="Q14" i="20"/>
  <c r="Q13" i="3"/>
  <c r="Q12" i="20"/>
  <c r="U12" i="19"/>
  <c r="Q12" i="3"/>
  <c r="Q10" i="20"/>
  <c r="U10" i="19"/>
  <c r="Q10" i="3"/>
  <c r="Q18" i="3"/>
  <c r="Q22" i="20"/>
  <c r="Q23" i="20"/>
  <c r="U22" i="19"/>
  <c r="W22" i="19" s="1"/>
  <c r="Q22" i="3"/>
  <c r="Q23" i="3" s="1"/>
  <c r="U29" i="19"/>
  <c r="Q29" i="3"/>
  <c r="Q27" i="20"/>
  <c r="U27" i="19"/>
  <c r="Q27" i="3"/>
  <c r="Q26" i="3"/>
  <c r="Q39" i="20"/>
  <c r="U39" i="19"/>
  <c r="Q39" i="3"/>
  <c r="S39" i="3" s="1"/>
  <c r="Q38" i="3"/>
  <c r="Q37" i="20"/>
  <c r="U37" i="19"/>
  <c r="Q37" i="3"/>
  <c r="Q36" i="3"/>
  <c r="Q35" i="20"/>
  <c r="Q34" i="3"/>
  <c r="R14" i="3"/>
  <c r="Y10" i="19"/>
  <c r="AA10" i="19" s="1"/>
  <c r="R10" i="3"/>
  <c r="R27" i="3"/>
  <c r="S27" i="3" s="1"/>
  <c r="Y26" i="19"/>
  <c r="R26" i="3"/>
  <c r="Y38" i="19"/>
  <c r="R38" i="3"/>
  <c r="S38" i="3" s="1"/>
  <c r="R36" i="3"/>
  <c r="R35" i="3"/>
  <c r="R12" i="20"/>
  <c r="Z17" i="19"/>
  <c r="R18" i="20"/>
  <c r="Z18" i="19"/>
  <c r="Z22" i="19"/>
  <c r="Z25" i="19"/>
  <c r="R26" i="20"/>
  <c r="Z26" i="19"/>
  <c r="Z28" i="19"/>
  <c r="AA28" i="19"/>
  <c r="R30" i="20"/>
  <c r="Z30" i="19"/>
  <c r="R36" i="20"/>
  <c r="R9" i="20"/>
  <c r="C28" i="14"/>
  <c r="F39" i="3"/>
  <c r="C23" i="14"/>
  <c r="F34" i="3"/>
  <c r="C19" i="14"/>
  <c r="F28" i="3" s="1"/>
  <c r="C15" i="14"/>
  <c r="F22" i="3" s="1"/>
  <c r="C26" i="13"/>
  <c r="E37" i="3"/>
  <c r="C22" i="13"/>
  <c r="E33" i="3" s="1"/>
  <c r="C18" i="13"/>
  <c r="E27" i="3"/>
  <c r="C14" i="13"/>
  <c r="E21" i="3" s="1"/>
  <c r="C10" i="13"/>
  <c r="E13" i="3" s="1"/>
  <c r="FO29" i="13"/>
  <c r="DS29" i="13"/>
  <c r="BW29" i="13"/>
  <c r="AA29" i="13"/>
  <c r="FP29" i="13"/>
  <c r="DT29" i="13"/>
  <c r="BX29" i="13"/>
  <c r="AB29" i="13"/>
  <c r="D16" i="17"/>
  <c r="I25" i="20" s="1"/>
  <c r="D17" i="14"/>
  <c r="F26" i="20" s="1"/>
  <c r="D17" i="17"/>
  <c r="I26" i="20" s="1"/>
  <c r="D19" i="13"/>
  <c r="E28" i="20" s="1"/>
  <c r="D21" i="17"/>
  <c r="I30" i="20" s="1"/>
  <c r="D22" i="13"/>
  <c r="E33" i="20" s="1"/>
  <c r="D22" i="15"/>
  <c r="H33" i="20" s="1"/>
  <c r="D22" i="17"/>
  <c r="I33" i="20" s="1"/>
  <c r="FC29" i="21"/>
  <c r="DG29" i="21"/>
  <c r="BK29" i="21"/>
  <c r="C6" i="21"/>
  <c r="K9" i="3"/>
  <c r="C13" i="21"/>
  <c r="K18" i="3"/>
  <c r="C16" i="18"/>
  <c r="J25" i="3"/>
  <c r="C25" i="21"/>
  <c r="K36" i="3"/>
  <c r="Q14" i="3"/>
  <c r="D9" i="18"/>
  <c r="J12" i="20"/>
  <c r="D18" i="18"/>
  <c r="J27" i="20"/>
  <c r="D12" i="21"/>
  <c r="K17" i="20"/>
  <c r="K19" i="20" s="1"/>
  <c r="D22" i="21"/>
  <c r="K33" i="20" s="1"/>
  <c r="D16" i="13"/>
  <c r="E25" i="20" s="1"/>
  <c r="D17" i="15"/>
  <c r="H26" i="20" s="1"/>
  <c r="D24" i="17"/>
  <c r="I35" i="20" s="1"/>
  <c r="D25" i="14"/>
  <c r="F36" i="20" s="1"/>
  <c r="D25" i="17"/>
  <c r="I36" i="20" s="1"/>
  <c r="D27" i="13"/>
  <c r="E38" i="20" s="1"/>
  <c r="D28" i="13"/>
  <c r="E39" i="20" s="1"/>
  <c r="D28" i="8"/>
  <c r="G39" i="20" s="1"/>
  <c r="AY29" i="21"/>
  <c r="O110" i="12"/>
  <c r="FP29" i="21"/>
  <c r="DT29" i="21"/>
  <c r="BX29" i="21"/>
  <c r="D6" i="21"/>
  <c r="K9" i="20"/>
  <c r="AB29" i="21"/>
  <c r="DH29" i="21"/>
  <c r="BL29" i="21"/>
  <c r="D11" i="21"/>
  <c r="K14" i="20" s="1"/>
  <c r="D18" i="21"/>
  <c r="K27" i="20" s="1"/>
  <c r="D20" i="13"/>
  <c r="E29" i="20" s="1"/>
  <c r="D20" i="8"/>
  <c r="G29" i="20" s="1"/>
  <c r="D23" i="14"/>
  <c r="F34" i="20" s="1"/>
  <c r="D23" i="15"/>
  <c r="H34" i="20" s="1"/>
  <c r="C11" i="18"/>
  <c r="J14" i="3" s="1"/>
  <c r="C9" i="18"/>
  <c r="J12" i="3" s="1"/>
  <c r="C12" i="18"/>
  <c r="J17" i="3" s="1"/>
  <c r="J19" i="3" s="1"/>
  <c r="C8" i="21"/>
  <c r="K11" i="3"/>
  <c r="C15" i="18"/>
  <c r="J22" i="3"/>
  <c r="C15" i="21"/>
  <c r="K22" i="3" s="1"/>
  <c r="C20" i="18"/>
  <c r="J29" i="3"/>
  <c r="C20" i="21"/>
  <c r="K29" i="3" s="1"/>
  <c r="C28" i="18"/>
  <c r="J39" i="3" s="1"/>
  <c r="C26" i="18"/>
  <c r="J37" i="3" s="1"/>
  <c r="C23" i="18"/>
  <c r="J34" i="3" s="1"/>
  <c r="C24" i="21"/>
  <c r="K35" i="3" s="1"/>
  <c r="O109" i="12"/>
  <c r="O113" i="12"/>
  <c r="D25" i="18"/>
  <c r="J36" i="20" s="1"/>
  <c r="AZ29" i="21"/>
  <c r="D19" i="14"/>
  <c r="F28" i="20"/>
  <c r="D20" i="17"/>
  <c r="I29" i="20"/>
  <c r="D22" i="8"/>
  <c r="G33" i="20"/>
  <c r="D24" i="13"/>
  <c r="E35" i="20"/>
  <c r="D25" i="15"/>
  <c r="H36" i="20"/>
  <c r="D27" i="14"/>
  <c r="F38" i="20"/>
  <c r="D28" i="17"/>
  <c r="I39" i="20"/>
  <c r="C7" i="18"/>
  <c r="J10" i="3"/>
  <c r="C7" i="21"/>
  <c r="K10" i="3" s="1"/>
  <c r="C21" i="18"/>
  <c r="J30" i="3" s="1"/>
  <c r="J31" i="3" s="1"/>
  <c r="C19" i="21"/>
  <c r="K28" i="3" s="1"/>
  <c r="C24" i="18"/>
  <c r="J35" i="3" s="1"/>
  <c r="C23" i="21"/>
  <c r="K34" i="3" s="1"/>
  <c r="I107" i="12"/>
  <c r="I121" i="12" s="1"/>
  <c r="M107" i="12"/>
  <c r="E108" i="12"/>
  <c r="D6" i="18"/>
  <c r="J9" i="20" s="1"/>
  <c r="J15" i="20" s="1"/>
  <c r="D14" i="18"/>
  <c r="J21" i="20" s="1"/>
  <c r="J23" i="20" s="1"/>
  <c r="D22" i="18"/>
  <c r="J33" i="20"/>
  <c r="D7" i="21"/>
  <c r="K10" i="20"/>
  <c r="D14" i="21"/>
  <c r="K21" i="20"/>
  <c r="K23" i="20" s="1"/>
  <c r="D21" i="21"/>
  <c r="K30" i="20" s="1"/>
  <c r="D23" i="21"/>
  <c r="K34" i="20" s="1"/>
  <c r="N9" i="19"/>
  <c r="V9" i="19"/>
  <c r="M17" i="19"/>
  <c r="O17" i="3"/>
  <c r="O19" i="3"/>
  <c r="U17" i="19"/>
  <c r="M21" i="19"/>
  <c r="U21" i="19"/>
  <c r="I25" i="19"/>
  <c r="Q25" i="19"/>
  <c r="Y25" i="19"/>
  <c r="R25" i="3"/>
  <c r="FO29" i="21"/>
  <c r="DS29" i="21"/>
  <c r="BW29" i="21"/>
  <c r="AA29" i="21"/>
  <c r="D16" i="18"/>
  <c r="J25" i="20" s="1"/>
  <c r="D23" i="18"/>
  <c r="J34" i="20"/>
  <c r="D20" i="21"/>
  <c r="K29" i="20" s="1"/>
  <c r="N9" i="3"/>
  <c r="M9" i="19"/>
  <c r="U9" i="19"/>
  <c r="Q9" i="3"/>
  <c r="J17" i="19"/>
  <c r="R17" i="19"/>
  <c r="R19" i="19"/>
  <c r="P17" i="20"/>
  <c r="N21" i="3"/>
  <c r="J21" i="19"/>
  <c r="R21" i="19"/>
  <c r="R23" i="19" s="1"/>
  <c r="O25" i="20"/>
  <c r="N25" i="19"/>
  <c r="V25" i="19"/>
  <c r="N33" i="3"/>
  <c r="N33" i="20"/>
  <c r="Q33" i="3"/>
  <c r="N11" i="3"/>
  <c r="O9" i="20"/>
  <c r="O17" i="20"/>
  <c r="I21" i="19"/>
  <c r="Q21" i="19"/>
  <c r="Y21" i="19"/>
  <c r="Y27" i="19"/>
  <c r="AA27" i="19"/>
  <c r="D20" i="18"/>
  <c r="J29" i="20"/>
  <c r="D26" i="18"/>
  <c r="J37" i="20"/>
  <c r="D9" i="21"/>
  <c r="K12" i="20"/>
  <c r="D17" i="21"/>
  <c r="K26" i="20"/>
  <c r="D25" i="21"/>
  <c r="K36" i="20" s="1"/>
  <c r="N21" i="19"/>
  <c r="N23" i="19" s="1"/>
  <c r="O23" i="19" s="1"/>
  <c r="O21" i="20"/>
  <c r="O23" i="20" s="1"/>
  <c r="V21" i="19"/>
  <c r="O33" i="20"/>
  <c r="O40" i="20" s="1"/>
  <c r="Q28" i="19"/>
  <c r="Q26" i="19"/>
  <c r="S26" i="19"/>
  <c r="Q38" i="19"/>
  <c r="S38" i="19"/>
  <c r="Q36" i="19"/>
  <c r="S36" i="19"/>
  <c r="Y11" i="19"/>
  <c r="Y18" i="19"/>
  <c r="Y39" i="19"/>
  <c r="AA39" i="19"/>
  <c r="Z38" i="19"/>
  <c r="Z11" i="19"/>
  <c r="R27" i="19"/>
  <c r="F27" i="19" s="1"/>
  <c r="R39" i="19"/>
  <c r="R37" i="19"/>
  <c r="V14" i="19"/>
  <c r="V12" i="19"/>
  <c r="V10" i="19"/>
  <c r="V22" i="19"/>
  <c r="V23" i="19" s="1"/>
  <c r="V29" i="19"/>
  <c r="V27" i="19"/>
  <c r="W27" i="19" s="1"/>
  <c r="G27" i="19" s="1"/>
  <c r="V39" i="19"/>
  <c r="V37" i="19"/>
  <c r="V35" i="19"/>
  <c r="V40" i="19" s="1"/>
  <c r="R17" i="20"/>
  <c r="R19" i="20"/>
  <c r="R25" i="20"/>
  <c r="R29" i="20"/>
  <c r="Z29" i="19"/>
  <c r="AA29" i="19"/>
  <c r="R35" i="20"/>
  <c r="Z35" i="19"/>
  <c r="R39" i="20"/>
  <c r="S39" i="20" s="1"/>
  <c r="Z39" i="19"/>
  <c r="Q34" i="19"/>
  <c r="S34" i="19"/>
  <c r="U13" i="19"/>
  <c r="U11" i="19"/>
  <c r="U18" i="19"/>
  <c r="W18" i="19"/>
  <c r="U30" i="19"/>
  <c r="W30" i="19"/>
  <c r="U28" i="19"/>
  <c r="W28" i="19"/>
  <c r="U26" i="19"/>
  <c r="U38" i="19"/>
  <c r="E38" i="19" s="1"/>
  <c r="U36" i="19"/>
  <c r="W36" i="19" s="1"/>
  <c r="U34" i="19"/>
  <c r="W34" i="19" s="1"/>
  <c r="Y30" i="19"/>
  <c r="Y31" i="19" s="1"/>
  <c r="AA31" i="19" s="1"/>
  <c r="Y36" i="19"/>
  <c r="AA36" i="19"/>
  <c r="R14" i="20"/>
  <c r="Z14" i="19"/>
  <c r="AA14" i="19" s="1"/>
  <c r="R22" i="20"/>
  <c r="R23" i="20" s="1"/>
  <c r="R28" i="20"/>
  <c r="R34" i="20"/>
  <c r="R38" i="20"/>
  <c r="R11" i="20"/>
  <c r="R15" i="20" s="1"/>
  <c r="R42" i="20" s="1"/>
  <c r="F21" i="19"/>
  <c r="W21" i="19"/>
  <c r="U23" i="19"/>
  <c r="W23" i="19" s="1"/>
  <c r="S39" i="19"/>
  <c r="N19" i="20"/>
  <c r="S18" i="20"/>
  <c r="W33" i="19"/>
  <c r="AA33" i="19"/>
  <c r="E33" i="19"/>
  <c r="K33" i="19"/>
  <c r="N21" i="12"/>
  <c r="D36" i="12"/>
  <c r="S29" i="19"/>
  <c r="S10" i="19"/>
  <c r="S14" i="19"/>
  <c r="O37" i="19"/>
  <c r="O27" i="19"/>
  <c r="Y15" i="19"/>
  <c r="E30" i="19"/>
  <c r="F33" i="19"/>
  <c r="AA18" i="19"/>
  <c r="AA21" i="19"/>
  <c r="N31" i="19"/>
  <c r="N23" i="3"/>
  <c r="AA25" i="19"/>
  <c r="O21" i="19"/>
  <c r="M23" i="19"/>
  <c r="Z31" i="19"/>
  <c r="Z19" i="19"/>
  <c r="W29" i="19"/>
  <c r="S37" i="20"/>
  <c r="S28" i="20"/>
  <c r="S12" i="3"/>
  <c r="S14" i="20"/>
  <c r="O25" i="19"/>
  <c r="M31" i="19"/>
  <c r="O31" i="19" s="1"/>
  <c r="S17" i="19"/>
  <c r="Q19" i="19"/>
  <c r="S19" i="19"/>
  <c r="O33" i="19"/>
  <c r="M40" i="19"/>
  <c r="F70" i="12"/>
  <c r="N56" i="12"/>
  <c r="E27" i="19"/>
  <c r="P31" i="20"/>
  <c r="F25" i="19"/>
  <c r="P15" i="3"/>
  <c r="N72" i="12"/>
  <c r="R40" i="20"/>
  <c r="S18" i="19"/>
  <c r="O36" i="19"/>
  <c r="E26" i="19"/>
  <c r="W26" i="19"/>
  <c r="W11" i="19"/>
  <c r="AA11" i="19"/>
  <c r="S28" i="19"/>
  <c r="Q23" i="19"/>
  <c r="S21" i="19"/>
  <c r="O107" i="12"/>
  <c r="O31" i="20"/>
  <c r="P19" i="20"/>
  <c r="W9" i="19"/>
  <c r="S25" i="19"/>
  <c r="Q31" i="19"/>
  <c r="S31" i="19" s="1"/>
  <c r="W17" i="19"/>
  <c r="U19" i="19"/>
  <c r="E121" i="12"/>
  <c r="O108" i="12"/>
  <c r="AA38" i="19"/>
  <c r="W37" i="19"/>
  <c r="W39" i="19"/>
  <c r="W12" i="19"/>
  <c r="S34" i="3"/>
  <c r="S36" i="3"/>
  <c r="S26" i="3"/>
  <c r="S29" i="3"/>
  <c r="S22" i="20"/>
  <c r="N23" i="20"/>
  <c r="N19" i="3"/>
  <c r="S9" i="20"/>
  <c r="S33" i="19"/>
  <c r="G33" i="19" s="1"/>
  <c r="E36" i="19"/>
  <c r="S12" i="19"/>
  <c r="O39" i="19"/>
  <c r="O29" i="19"/>
  <c r="R31" i="19"/>
  <c r="S25" i="3"/>
  <c r="S9" i="19"/>
  <c r="O26" i="19"/>
  <c r="O30" i="19"/>
  <c r="S17" i="20"/>
  <c r="O19" i="20"/>
  <c r="V31" i="19"/>
  <c r="F17" i="19"/>
  <c r="S9" i="3"/>
  <c r="M19" i="19"/>
  <c r="O19" i="19"/>
  <c r="O17" i="19"/>
  <c r="R31" i="20"/>
  <c r="E21" i="19"/>
  <c r="K21" i="19"/>
  <c r="G21" i="19" s="1"/>
  <c r="S33" i="3"/>
  <c r="O9" i="19"/>
  <c r="K25" i="19"/>
  <c r="G25" i="19"/>
  <c r="E25" i="19"/>
  <c r="W10" i="19"/>
  <c r="AA12" i="19"/>
  <c r="S34" i="20"/>
  <c r="S36" i="20"/>
  <c r="S26" i="20"/>
  <c r="U31" i="19"/>
  <c r="W31" i="19" s="1"/>
  <c r="W25" i="19"/>
  <c r="AA17" i="19"/>
  <c r="Y19" i="19"/>
  <c r="AA19" i="19" s="1"/>
  <c r="K17" i="19"/>
  <c r="G17" i="19" s="1"/>
  <c r="E17" i="19"/>
  <c r="P31" i="3"/>
  <c r="S30" i="19"/>
  <c r="S11" i="19"/>
  <c r="O34" i="19"/>
  <c r="E34" i="19"/>
  <c r="O38" i="19"/>
  <c r="O28" i="19"/>
  <c r="E39" i="19"/>
  <c r="K89" i="12"/>
  <c r="K104" i="12" s="1"/>
  <c r="N35" i="19"/>
  <c r="N40" i="19" s="1"/>
  <c r="E89" i="12"/>
  <c r="J35" i="19"/>
  <c r="F35" i="19" s="1"/>
  <c r="U35" i="19"/>
  <c r="Q35" i="19"/>
  <c r="N40" i="3"/>
  <c r="I40" i="19"/>
  <c r="O35" i="19"/>
  <c r="E104" i="12"/>
  <c r="E23" i="20"/>
  <c r="N4" i="12"/>
  <c r="P29" i="21"/>
  <c r="J13" i="19"/>
  <c r="Q13" i="20"/>
  <c r="M13" i="19"/>
  <c r="S13" i="19"/>
  <c r="Q15" i="20"/>
  <c r="M106" i="12"/>
  <c r="M121" i="12"/>
  <c r="O106" i="12"/>
  <c r="W19" i="19"/>
  <c r="K19" i="3"/>
  <c r="Q19" i="20"/>
  <c r="S19" i="20"/>
  <c r="N44" i="12"/>
  <c r="J19" i="12"/>
  <c r="H36" i="12"/>
  <c r="O28" i="12"/>
  <c r="O93" i="12"/>
  <c r="O101" i="12"/>
  <c r="O102" i="12"/>
  <c r="L84" i="12"/>
  <c r="L87" i="12"/>
  <c r="M60" i="17"/>
  <c r="D82" i="12"/>
  <c r="E60" i="17"/>
  <c r="FO29" i="17"/>
  <c r="BK29" i="17"/>
  <c r="Z23" i="19"/>
  <c r="R40" i="19"/>
  <c r="O6" i="12"/>
  <c r="EQ29" i="17"/>
  <c r="DS29" i="17"/>
  <c r="C17" i="17"/>
  <c r="I26" i="3" s="1"/>
  <c r="C28" i="17"/>
  <c r="I39" i="3"/>
  <c r="C23" i="17"/>
  <c r="I34" i="3" s="1"/>
  <c r="C15" i="17"/>
  <c r="I22" i="3" s="1"/>
  <c r="AM29" i="17"/>
  <c r="F73" i="12"/>
  <c r="G60" i="17"/>
  <c r="C25" i="17"/>
  <c r="I36" i="3"/>
  <c r="S35" i="19"/>
  <c r="K35" i="19"/>
  <c r="M53" i="12"/>
  <c r="N48" i="12"/>
  <c r="N12" i="12"/>
  <c r="G19" i="12"/>
  <c r="O5" i="12"/>
  <c r="E19" i="12"/>
  <c r="F36" i="12"/>
  <c r="E70" i="12"/>
  <c r="BW29" i="18"/>
  <c r="F94" i="12"/>
  <c r="G60" i="18"/>
  <c r="I60" i="18"/>
  <c r="H89" i="12"/>
  <c r="AA26" i="19"/>
  <c r="S27" i="19"/>
  <c r="O40" i="12"/>
  <c r="L53" i="12"/>
  <c r="N41" i="12"/>
  <c r="N93" i="12"/>
  <c r="N94" i="12"/>
  <c r="O103" i="12"/>
  <c r="O76" i="12"/>
  <c r="O99" i="12"/>
  <c r="F60" i="18"/>
  <c r="F101" i="12"/>
  <c r="N101" i="12" s="1"/>
  <c r="FC29" i="18"/>
  <c r="D97" i="12"/>
  <c r="N97" i="12" s="1"/>
  <c r="DG29" i="18"/>
  <c r="CU29" i="18"/>
  <c r="F96" i="12"/>
  <c r="N96" i="12" s="1"/>
  <c r="AY29" i="18"/>
  <c r="N31" i="12"/>
  <c r="N102" i="12"/>
  <c r="O65" i="12"/>
  <c r="DS29" i="18"/>
  <c r="F98" i="12"/>
  <c r="M60" i="18"/>
  <c r="N98" i="12"/>
  <c r="H70" i="12"/>
  <c r="N64" i="12"/>
  <c r="I91" i="12"/>
  <c r="O91" i="12" s="1"/>
  <c r="J60" i="18"/>
  <c r="L60" i="18"/>
  <c r="F100" i="12"/>
  <c r="N100" i="12" s="1"/>
  <c r="EQ29" i="18"/>
  <c r="N83" i="12"/>
  <c r="N68" i="12"/>
  <c r="AA29" i="18"/>
  <c r="F60" i="17"/>
  <c r="C10" i="17"/>
  <c r="I13" i="3"/>
  <c r="I60" i="8"/>
  <c r="C14" i="8"/>
  <c r="G21" i="3" s="1"/>
  <c r="G23" i="3" s="1"/>
  <c r="J60" i="14"/>
  <c r="C23" i="13"/>
  <c r="E34" i="3"/>
  <c r="C12" i="13"/>
  <c r="E17" i="3"/>
  <c r="EE29" i="13"/>
  <c r="FP29" i="8"/>
  <c r="FD29" i="14"/>
  <c r="AB29" i="15"/>
  <c r="DH29" i="17"/>
  <c r="CJ29" i="15"/>
  <c r="D11" i="13"/>
  <c r="E14" i="20"/>
  <c r="L14" i="20" s="1"/>
  <c r="D13" i="13"/>
  <c r="E18" i="20" s="1"/>
  <c r="C14" i="17"/>
  <c r="I21" i="3" s="1"/>
  <c r="I23" i="3" s="1"/>
  <c r="AM29" i="15"/>
  <c r="C24" i="13"/>
  <c r="E35" i="3" s="1"/>
  <c r="L35" i="3" s="1"/>
  <c r="FD29" i="8"/>
  <c r="P29" i="13"/>
  <c r="EF29" i="15"/>
  <c r="D6" i="15"/>
  <c r="H9" i="20" s="1"/>
  <c r="AZ29" i="17"/>
  <c r="D8" i="14"/>
  <c r="F11" i="20"/>
  <c r="F15" i="20" s="1"/>
  <c r="D14" i="14"/>
  <c r="F21" i="20" s="1"/>
  <c r="D15" i="8"/>
  <c r="G22" i="20"/>
  <c r="C8" i="17"/>
  <c r="I11" i="3" s="1"/>
  <c r="C27" i="15"/>
  <c r="H38" i="3"/>
  <c r="C10" i="15"/>
  <c r="H13" i="3"/>
  <c r="AA29" i="15"/>
  <c r="C15" i="8"/>
  <c r="G22" i="3"/>
  <c r="H60" i="14"/>
  <c r="GA29" i="17"/>
  <c r="EE29" i="17"/>
  <c r="FO29" i="15"/>
  <c r="D17" i="13"/>
  <c r="E26" i="20" s="1"/>
  <c r="L26" i="20" s="1"/>
  <c r="F90" i="12"/>
  <c r="J60" i="17"/>
  <c r="O29" i="17"/>
  <c r="F60" i="15"/>
  <c r="C22" i="15"/>
  <c r="H33" i="3" s="1"/>
  <c r="H40" i="3" s="1"/>
  <c r="EQ29" i="15"/>
  <c r="CU29" i="15"/>
  <c r="DS29" i="8"/>
  <c r="C16" i="14"/>
  <c r="F25" i="3"/>
  <c r="C9" i="14"/>
  <c r="F12" i="3"/>
  <c r="GA29" i="14"/>
  <c r="C6" i="14"/>
  <c r="F9" i="3" s="1"/>
  <c r="F15" i="3" s="1"/>
  <c r="I60" i="13"/>
  <c r="C11" i="13"/>
  <c r="E14" i="3"/>
  <c r="C7" i="17"/>
  <c r="I10" i="3"/>
  <c r="L10" i="3" s="1"/>
  <c r="ER29" i="13"/>
  <c r="BX29" i="15"/>
  <c r="D9" i="8"/>
  <c r="G12" i="20"/>
  <c r="G15" i="20" s="1"/>
  <c r="D12" i="14"/>
  <c r="F17" i="20" s="1"/>
  <c r="D13" i="17"/>
  <c r="I18" i="20" s="1"/>
  <c r="D16" i="15"/>
  <c r="H25" i="20" s="1"/>
  <c r="N113" i="12"/>
  <c r="DH29" i="8"/>
  <c r="CI29" i="17"/>
  <c r="G121" i="12"/>
  <c r="L121" i="12"/>
  <c r="BL29" i="8"/>
  <c r="D14" i="15"/>
  <c r="H21" i="20"/>
  <c r="H23" i="20" s="1"/>
  <c r="N115" i="12"/>
  <c r="F60" i="21"/>
  <c r="I10" i="19"/>
  <c r="N12" i="19"/>
  <c r="Y37" i="19"/>
  <c r="AA37" i="19" s="1"/>
  <c r="J30" i="19"/>
  <c r="J11" i="19"/>
  <c r="I28" i="19"/>
  <c r="M11" i="19"/>
  <c r="K13" i="19"/>
  <c r="E13" i="19"/>
  <c r="N82" i="12"/>
  <c r="D87" i="12"/>
  <c r="K30" i="19"/>
  <c r="F30" i="19"/>
  <c r="N84" i="12"/>
  <c r="H104" i="12"/>
  <c r="E28" i="19"/>
  <c r="F12" i="19"/>
  <c r="N73" i="12"/>
  <c r="F87" i="12"/>
  <c r="Q37" i="19"/>
  <c r="Q40" i="19"/>
  <c r="H53" i="12"/>
  <c r="C26" i="8"/>
  <c r="G37" i="3"/>
  <c r="E37" i="19"/>
  <c r="N38" i="12"/>
  <c r="F53" i="12"/>
  <c r="O40" i="3"/>
  <c r="J104" i="12"/>
  <c r="N89" i="12"/>
  <c r="U40" i="19"/>
  <c r="O29" i="18"/>
  <c r="W38" i="19"/>
  <c r="K60" i="18"/>
  <c r="S37" i="19"/>
  <c r="W40" i="19"/>
  <c r="Q15" i="19"/>
  <c r="O29" i="21"/>
  <c r="N106" i="12"/>
  <c r="S14" i="3"/>
  <c r="S15" i="19"/>
  <c r="F19" i="20" l="1"/>
  <c r="L17" i="20"/>
  <c r="S23" i="19"/>
  <c r="R42" i="19"/>
  <c r="L21" i="3"/>
  <c r="E23" i="3"/>
  <c r="J19" i="20"/>
  <c r="L18" i="3"/>
  <c r="E19" i="3"/>
  <c r="I19" i="20"/>
  <c r="L11" i="20"/>
  <c r="F19" i="3"/>
  <c r="S40" i="19"/>
  <c r="S42" i="19" s="1"/>
  <c r="Q42" i="19"/>
  <c r="O11" i="19"/>
  <c r="O40" i="19"/>
  <c r="L34" i="20"/>
  <c r="L39" i="20"/>
  <c r="L33" i="20"/>
  <c r="F40" i="20"/>
  <c r="L34" i="3"/>
  <c r="H31" i="20"/>
  <c r="E19" i="20"/>
  <c r="K31" i="20"/>
  <c r="L38" i="20"/>
  <c r="I31" i="20"/>
  <c r="F23" i="3"/>
  <c r="L22" i="3"/>
  <c r="G31" i="20"/>
  <c r="L27" i="20"/>
  <c r="L21" i="20"/>
  <c r="F23" i="20"/>
  <c r="H15" i="20"/>
  <c r="R31" i="3"/>
  <c r="L25" i="20"/>
  <c r="L33" i="3"/>
  <c r="F31" i="20"/>
  <c r="L12" i="3"/>
  <c r="L36" i="3"/>
  <c r="L14" i="3"/>
  <c r="W35" i="19"/>
  <c r="K15" i="3"/>
  <c r="O7" i="12"/>
  <c r="K19" i="12"/>
  <c r="O19" i="12" s="1"/>
  <c r="I36" i="12"/>
  <c r="O36" i="12" s="1"/>
  <c r="O100" i="12"/>
  <c r="I104" i="12"/>
  <c r="I15" i="3"/>
  <c r="S33" i="20"/>
  <c r="AA30" i="19"/>
  <c r="G30" i="19" s="1"/>
  <c r="J53" i="12"/>
  <c r="K36" i="12"/>
  <c r="O21" i="12"/>
  <c r="G70" i="12"/>
  <c r="L60" i="15"/>
  <c r="K56" i="12"/>
  <c r="K70" i="12" s="1"/>
  <c r="N65" i="12"/>
  <c r="L57" i="12"/>
  <c r="L70" i="12" s="1"/>
  <c r="M60" i="15"/>
  <c r="N57" i="12"/>
  <c r="H23" i="3"/>
  <c r="O44" i="12"/>
  <c r="O38" i="12"/>
  <c r="G53" i="12"/>
  <c r="K53" i="12"/>
  <c r="H80" i="12"/>
  <c r="H87" i="12" s="1"/>
  <c r="I60" i="17"/>
  <c r="C21" i="17"/>
  <c r="I30" i="3" s="1"/>
  <c r="L30" i="3" s="1"/>
  <c r="C12" i="17"/>
  <c r="I17" i="3" s="1"/>
  <c r="I19" i="3" s="1"/>
  <c r="C16" i="8"/>
  <c r="G25" i="3" s="1"/>
  <c r="G31" i="3" s="1"/>
  <c r="N33" i="12"/>
  <c r="N36" i="12" s="1"/>
  <c r="O50" i="12"/>
  <c r="O42" i="12"/>
  <c r="O31" i="12"/>
  <c r="I87" i="12"/>
  <c r="G89" i="12"/>
  <c r="H60" i="18"/>
  <c r="F95" i="12"/>
  <c r="CI29" i="18"/>
  <c r="C29" i="18" s="1"/>
  <c r="O74" i="12"/>
  <c r="K87" i="12"/>
  <c r="DG29" i="17"/>
  <c r="C29" i="17" s="1"/>
  <c r="EE29" i="15"/>
  <c r="E60" i="8"/>
  <c r="C20" i="8"/>
  <c r="G29" i="3" s="1"/>
  <c r="C12" i="8"/>
  <c r="G17" i="3" s="1"/>
  <c r="G19" i="3" s="1"/>
  <c r="D7" i="17"/>
  <c r="I10" i="20" s="1"/>
  <c r="L10" i="20" s="1"/>
  <c r="J22" i="19"/>
  <c r="N30" i="20"/>
  <c r="O13" i="3"/>
  <c r="S13" i="3" s="1"/>
  <c r="M12" i="19"/>
  <c r="R18" i="3"/>
  <c r="R19" i="3" s="1"/>
  <c r="Z9" i="19"/>
  <c r="L19" i="12"/>
  <c r="N60" i="17"/>
  <c r="N60" i="12"/>
  <c r="N70" i="12" s="1"/>
  <c r="CI29" i="15"/>
  <c r="F60" i="8"/>
  <c r="E39" i="12"/>
  <c r="I39" i="12"/>
  <c r="I53" i="12" s="1"/>
  <c r="J60" i="8"/>
  <c r="N60" i="8"/>
  <c r="AA29" i="8"/>
  <c r="G60" i="8"/>
  <c r="C19" i="8"/>
  <c r="G28" i="3" s="1"/>
  <c r="L28" i="3" s="1"/>
  <c r="CI29" i="13"/>
  <c r="V13" i="19"/>
  <c r="W13" i="19" s="1"/>
  <c r="Q11" i="3"/>
  <c r="Q15" i="3" s="1"/>
  <c r="Q30" i="3"/>
  <c r="S30" i="3" s="1"/>
  <c r="Q28" i="3"/>
  <c r="Q38" i="20"/>
  <c r="Q35" i="3"/>
  <c r="E87" i="12"/>
  <c r="N47" i="12"/>
  <c r="D40" i="12"/>
  <c r="O11" i="12"/>
  <c r="D19" i="12"/>
  <c r="M19" i="12"/>
  <c r="O32" i="12"/>
  <c r="N75" i="12"/>
  <c r="I70" i="12"/>
  <c r="O95" i="12"/>
  <c r="H60" i="17"/>
  <c r="BW29" i="15"/>
  <c r="C29" i="15" s="1"/>
  <c r="M60" i="8"/>
  <c r="C22" i="8"/>
  <c r="G33" i="3" s="1"/>
  <c r="G40" i="3" s="1"/>
  <c r="C8" i="8"/>
  <c r="G11" i="3" s="1"/>
  <c r="G15" i="3" s="1"/>
  <c r="CU29" i="8"/>
  <c r="C8" i="13"/>
  <c r="E11" i="3" s="1"/>
  <c r="L11" i="3" s="1"/>
  <c r="FD29" i="17"/>
  <c r="P29" i="17"/>
  <c r="D15" i="17"/>
  <c r="I22" i="20" s="1"/>
  <c r="L22" i="20" s="1"/>
  <c r="EF29" i="18"/>
  <c r="CJ29" i="18"/>
  <c r="AN29" i="18"/>
  <c r="FP29" i="18"/>
  <c r="DT29" i="18"/>
  <c r="BX29" i="18"/>
  <c r="GA29" i="18"/>
  <c r="N50" i="12"/>
  <c r="N42" i="12"/>
  <c r="N13" i="12"/>
  <c r="O16" i="12"/>
  <c r="L104" i="12"/>
  <c r="G72" i="12"/>
  <c r="O60" i="12"/>
  <c r="D90" i="12"/>
  <c r="E60" i="18"/>
  <c r="C11" i="17"/>
  <c r="I14" i="3" s="1"/>
  <c r="N59" i="12"/>
  <c r="N60" i="14"/>
  <c r="EE29" i="14"/>
  <c r="CI29" i="14"/>
  <c r="FO29" i="14"/>
  <c r="DG29" i="13"/>
  <c r="H121" i="12"/>
  <c r="N11" i="19"/>
  <c r="F11" i="19" s="1"/>
  <c r="C26" i="17"/>
  <c r="I37" i="3" s="1"/>
  <c r="J60" i="15"/>
  <c r="N60" i="15"/>
  <c r="M55" i="12"/>
  <c r="AY29" i="8"/>
  <c r="C20" i="14"/>
  <c r="F29" i="3" s="1"/>
  <c r="C17" i="14"/>
  <c r="F26" i="3" s="1"/>
  <c r="F31" i="3" s="1"/>
  <c r="F42" i="3" s="1"/>
  <c r="DT29" i="8"/>
  <c r="AB29" i="8"/>
  <c r="FP29" i="14"/>
  <c r="AN29" i="13"/>
  <c r="D29" i="13" s="1"/>
  <c r="D20" i="14"/>
  <c r="F29" i="20" s="1"/>
  <c r="L29" i="20" s="1"/>
  <c r="I14" i="19"/>
  <c r="BW29" i="14"/>
  <c r="CV29" i="17"/>
  <c r="BX29" i="8"/>
  <c r="P29" i="15"/>
  <c r="ER29" i="17"/>
  <c r="AB29" i="14"/>
  <c r="D21" i="13"/>
  <c r="E30" i="20" s="1"/>
  <c r="CI29" i="21"/>
  <c r="C29" i="21" s="1"/>
  <c r="C11" i="21"/>
  <c r="K14" i="3" s="1"/>
  <c r="BL29" i="18"/>
  <c r="I9" i="19"/>
  <c r="J18" i="19"/>
  <c r="O11" i="3"/>
  <c r="S11" i="3" s="1"/>
  <c r="Q29" i="20"/>
  <c r="S29" i="20" s="1"/>
  <c r="R11" i="3"/>
  <c r="R15" i="3" s="1"/>
  <c r="R22" i="3"/>
  <c r="S22" i="3" s="1"/>
  <c r="Z34" i="19"/>
  <c r="Z40" i="19" s="1"/>
  <c r="O56" i="12"/>
  <c r="C20" i="17"/>
  <c r="I29" i="3" s="1"/>
  <c r="I31" i="3" s="1"/>
  <c r="C18" i="15"/>
  <c r="H27" i="3" s="1"/>
  <c r="H31" i="3" s="1"/>
  <c r="H42" i="3" s="1"/>
  <c r="C18" i="8"/>
  <c r="G27" i="3" s="1"/>
  <c r="C28" i="13"/>
  <c r="E39" i="3" s="1"/>
  <c r="L39" i="3" s="1"/>
  <c r="C16" i="13"/>
  <c r="E25" i="3" s="1"/>
  <c r="C6" i="13"/>
  <c r="E9" i="3" s="1"/>
  <c r="O29" i="13"/>
  <c r="C29" i="13" s="1"/>
  <c r="BL29" i="14"/>
  <c r="AZ29" i="15"/>
  <c r="D9" i="13"/>
  <c r="E12" i="20" s="1"/>
  <c r="L12" i="20" s="1"/>
  <c r="D23" i="8"/>
  <c r="G34" i="20" s="1"/>
  <c r="D24" i="15"/>
  <c r="H35" i="20" s="1"/>
  <c r="H40" i="20" s="1"/>
  <c r="H42" i="20" s="1"/>
  <c r="J121" i="12"/>
  <c r="J60" i="21"/>
  <c r="H108" i="12"/>
  <c r="N108" i="12" s="1"/>
  <c r="I60" i="21"/>
  <c r="N110" i="12"/>
  <c r="K114" i="12"/>
  <c r="O114" i="12" s="1"/>
  <c r="L60" i="21"/>
  <c r="N116" i="12"/>
  <c r="EF29" i="21"/>
  <c r="D8" i="21"/>
  <c r="K11" i="20" s="1"/>
  <c r="FD29" i="21"/>
  <c r="AM29" i="14"/>
  <c r="D6" i="13"/>
  <c r="E9" i="20" s="1"/>
  <c r="BX29" i="14"/>
  <c r="DT29" i="15"/>
  <c r="D25" i="13"/>
  <c r="E36" i="20" s="1"/>
  <c r="L36" i="20" s="1"/>
  <c r="D26" i="15"/>
  <c r="H37" i="20" s="1"/>
  <c r="L37" i="20" s="1"/>
  <c r="D27" i="17"/>
  <c r="I38" i="20" s="1"/>
  <c r="I40" i="20" s="1"/>
  <c r="C16" i="21"/>
  <c r="K25" i="3" s="1"/>
  <c r="K31" i="3" s="1"/>
  <c r="C26" i="21"/>
  <c r="K37" i="3" s="1"/>
  <c r="K40" i="3" s="1"/>
  <c r="K42" i="3" s="1"/>
  <c r="N111" i="12"/>
  <c r="N120" i="12"/>
  <c r="CV29" i="21"/>
  <c r="D10" i="21"/>
  <c r="K13" i="20" s="1"/>
  <c r="D24" i="21"/>
  <c r="K35" i="20" s="1"/>
  <c r="K40" i="20" s="1"/>
  <c r="N10" i="20"/>
  <c r="J10" i="19"/>
  <c r="N10" i="3"/>
  <c r="J26" i="19"/>
  <c r="J38" i="19"/>
  <c r="J36" i="19"/>
  <c r="J34" i="19"/>
  <c r="N13" i="19"/>
  <c r="F13" i="19" s="1"/>
  <c r="N10" i="19"/>
  <c r="CJ29" i="8"/>
  <c r="ER29" i="15"/>
  <c r="CV29" i="15"/>
  <c r="D10" i="15"/>
  <c r="H13" i="20" s="1"/>
  <c r="L13" i="20" s="1"/>
  <c r="D19" i="15"/>
  <c r="H28" i="20" s="1"/>
  <c r="L28" i="20" s="1"/>
  <c r="D24" i="8"/>
  <c r="G35" i="20" s="1"/>
  <c r="C10" i="18"/>
  <c r="J13" i="3" s="1"/>
  <c r="L13" i="3" s="1"/>
  <c r="C14" i="21"/>
  <c r="K21" i="3" s="1"/>
  <c r="K23" i="3" s="1"/>
  <c r="C27" i="18"/>
  <c r="J38" i="3" s="1"/>
  <c r="L38" i="3" s="1"/>
  <c r="F107" i="12"/>
  <c r="N107" i="12" s="1"/>
  <c r="G60" i="21"/>
  <c r="J107" i="12"/>
  <c r="K60" i="21"/>
  <c r="O116" i="12"/>
  <c r="N119" i="12"/>
  <c r="D21" i="18"/>
  <c r="J30" i="20" s="1"/>
  <c r="D24" i="18"/>
  <c r="J35" i="20" s="1"/>
  <c r="J40" i="20" s="1"/>
  <c r="J42" i="20" s="1"/>
  <c r="Q17" i="3"/>
  <c r="O21" i="3"/>
  <c r="R21" i="3"/>
  <c r="Q25" i="20"/>
  <c r="J14" i="19"/>
  <c r="F14" i="19" s="1"/>
  <c r="I11" i="19"/>
  <c r="I29" i="19"/>
  <c r="N28" i="3"/>
  <c r="J39" i="19"/>
  <c r="J37" i="19"/>
  <c r="N35" i="20"/>
  <c r="N14" i="19"/>
  <c r="O14" i="19" s="1"/>
  <c r="O10" i="3"/>
  <c r="O15" i="3" s="1"/>
  <c r="M10" i="19"/>
  <c r="C6" i="18"/>
  <c r="J9" i="3" s="1"/>
  <c r="CU29" i="21"/>
  <c r="C14" i="18"/>
  <c r="J21" i="3" s="1"/>
  <c r="J23" i="3" s="1"/>
  <c r="H60" i="21"/>
  <c r="FD29" i="18"/>
  <c r="DH29" i="18"/>
  <c r="D13" i="18"/>
  <c r="J18" i="20" s="1"/>
  <c r="L18" i="20" s="1"/>
  <c r="D19" i="18"/>
  <c r="J28" i="20" s="1"/>
  <c r="J31" i="20" s="1"/>
  <c r="I22" i="19"/>
  <c r="J28" i="19"/>
  <c r="O12" i="20"/>
  <c r="S12" i="20" s="1"/>
  <c r="P37" i="3"/>
  <c r="S37" i="3" s="1"/>
  <c r="Y22" i="19"/>
  <c r="Y35" i="19"/>
  <c r="E35" i="19" s="1"/>
  <c r="GB29" i="21"/>
  <c r="P21" i="20"/>
  <c r="I18" i="19"/>
  <c r="J29" i="19"/>
  <c r="F29" i="19" s="1"/>
  <c r="P13" i="20"/>
  <c r="U14" i="19"/>
  <c r="R30" i="3"/>
  <c r="R37" i="3"/>
  <c r="R40" i="3" s="1"/>
  <c r="P23" i="20" l="1"/>
  <c r="S21" i="20"/>
  <c r="E11" i="19"/>
  <c r="K11" i="19"/>
  <c r="G11" i="19" s="1"/>
  <c r="K14" i="19"/>
  <c r="E14" i="19"/>
  <c r="S35" i="3"/>
  <c r="Q40" i="3"/>
  <c r="J23" i="19"/>
  <c r="F23" i="19" s="1"/>
  <c r="F22" i="19"/>
  <c r="O89" i="12"/>
  <c r="G104" i="12"/>
  <c r="O104" i="12" s="1"/>
  <c r="L27" i="3"/>
  <c r="P15" i="20"/>
  <c r="S13" i="20"/>
  <c r="K39" i="19"/>
  <c r="G39" i="19" s="1"/>
  <c r="F39" i="19"/>
  <c r="Q19" i="3"/>
  <c r="S19" i="3" s="1"/>
  <c r="S17" i="3"/>
  <c r="L35" i="20"/>
  <c r="K34" i="19"/>
  <c r="J40" i="19"/>
  <c r="F34" i="19"/>
  <c r="S10" i="3"/>
  <c r="C29" i="14"/>
  <c r="F121" i="12"/>
  <c r="N121" i="12" s="1"/>
  <c r="L25" i="3"/>
  <c r="E31" i="3"/>
  <c r="L31" i="3" s="1"/>
  <c r="K9" i="19"/>
  <c r="I15" i="19"/>
  <c r="E9" i="19"/>
  <c r="L30" i="20"/>
  <c r="L29" i="3"/>
  <c r="D104" i="12"/>
  <c r="N104" i="12" s="1"/>
  <c r="N90" i="12"/>
  <c r="D29" i="18"/>
  <c r="D29" i="17"/>
  <c r="N40" i="12"/>
  <c r="D53" i="12"/>
  <c r="S38" i="20"/>
  <c r="Q40" i="20"/>
  <c r="C29" i="8"/>
  <c r="E53" i="12"/>
  <c r="O39" i="12"/>
  <c r="O12" i="19"/>
  <c r="G12" i="19" s="1"/>
  <c r="E12" i="19"/>
  <c r="P40" i="3"/>
  <c r="N80" i="12"/>
  <c r="AA34" i="19"/>
  <c r="E31" i="20"/>
  <c r="L31" i="20" s="1"/>
  <c r="J40" i="3"/>
  <c r="J42" i="3" s="1"/>
  <c r="I15" i="20"/>
  <c r="O13" i="19"/>
  <c r="G13" i="19" s="1"/>
  <c r="O10" i="19"/>
  <c r="M15" i="19"/>
  <c r="O23" i="3"/>
  <c r="S21" i="3"/>
  <c r="J19" i="19"/>
  <c r="F19" i="19" s="1"/>
  <c r="F18" i="19"/>
  <c r="L26" i="3"/>
  <c r="AA35" i="19"/>
  <c r="G35" i="19" s="1"/>
  <c r="Y40" i="19"/>
  <c r="F28" i="19"/>
  <c r="K28" i="19"/>
  <c r="G28" i="19" s="1"/>
  <c r="S28" i="3"/>
  <c r="N31" i="3"/>
  <c r="S25" i="20"/>
  <c r="Q31" i="20"/>
  <c r="K36" i="19"/>
  <c r="G36" i="19" s="1"/>
  <c r="F36" i="19"/>
  <c r="J15" i="19"/>
  <c r="F10" i="19"/>
  <c r="D29" i="21"/>
  <c r="D29" i="14"/>
  <c r="K121" i="12"/>
  <c r="O121" i="12" s="1"/>
  <c r="D29" i="8"/>
  <c r="L37" i="3"/>
  <c r="G42" i="3"/>
  <c r="Q31" i="3"/>
  <c r="N95" i="12"/>
  <c r="F104" i="12"/>
  <c r="V15" i="19"/>
  <c r="V42" i="19" s="1"/>
  <c r="K10" i="19"/>
  <c r="G10" i="19" s="1"/>
  <c r="I23" i="20"/>
  <c r="I42" i="20" s="1"/>
  <c r="E40" i="20"/>
  <c r="I40" i="3"/>
  <c r="I42" i="3" s="1"/>
  <c r="L17" i="3"/>
  <c r="L19" i="3"/>
  <c r="O15" i="20"/>
  <c r="O42" i="20" s="1"/>
  <c r="W14" i="19"/>
  <c r="U15" i="19"/>
  <c r="K37" i="19"/>
  <c r="G37" i="19" s="1"/>
  <c r="F37" i="19"/>
  <c r="K26" i="19"/>
  <c r="G26" i="19" s="1"/>
  <c r="F26" i="19"/>
  <c r="J31" i="19"/>
  <c r="F31" i="19" s="1"/>
  <c r="E15" i="20"/>
  <c r="L9" i="20"/>
  <c r="L9" i="3"/>
  <c r="E15" i="3"/>
  <c r="L15" i="3" s="1"/>
  <c r="D29" i="15"/>
  <c r="N87" i="12"/>
  <c r="E10" i="19"/>
  <c r="K18" i="19"/>
  <c r="G18" i="19" s="1"/>
  <c r="I19" i="19"/>
  <c r="E18" i="19"/>
  <c r="Y23" i="19"/>
  <c r="AA23" i="19" s="1"/>
  <c r="AA22" i="19"/>
  <c r="K22" i="19"/>
  <c r="G22" i="19" s="1"/>
  <c r="I23" i="19"/>
  <c r="E22" i="19"/>
  <c r="J15" i="3"/>
  <c r="S35" i="20"/>
  <c r="N40" i="20"/>
  <c r="K29" i="19"/>
  <c r="G29" i="19" s="1"/>
  <c r="I31" i="19"/>
  <c r="E29" i="19"/>
  <c r="R23" i="3"/>
  <c r="R42" i="3" s="1"/>
  <c r="N15" i="19"/>
  <c r="N42" i="19" s="1"/>
  <c r="F38" i="19"/>
  <c r="K38" i="19"/>
  <c r="G38" i="19" s="1"/>
  <c r="N15" i="20"/>
  <c r="S10" i="20"/>
  <c r="K15" i="20"/>
  <c r="K42" i="20" s="1"/>
  <c r="G40" i="20"/>
  <c r="G42" i="20" s="1"/>
  <c r="M70" i="12"/>
  <c r="O70" i="12" s="1"/>
  <c r="O55" i="12"/>
  <c r="O72" i="12"/>
  <c r="O87" i="12" s="1"/>
  <c r="G87" i="12"/>
  <c r="N19" i="12"/>
  <c r="AA9" i="19"/>
  <c r="Z15" i="19"/>
  <c r="AA15" i="19" s="1"/>
  <c r="F9" i="19"/>
  <c r="S30" i="20"/>
  <c r="N31" i="20"/>
  <c r="S31" i="20" s="1"/>
  <c r="S18" i="3"/>
  <c r="E40" i="3"/>
  <c r="N15" i="3"/>
  <c r="S15" i="3" s="1"/>
  <c r="L19" i="20"/>
  <c r="F42" i="20"/>
  <c r="L23" i="3"/>
  <c r="E19" i="19" l="1"/>
  <c r="K19" i="19"/>
  <c r="G19" i="19" s="1"/>
  <c r="Y42" i="19"/>
  <c r="AA40" i="19"/>
  <c r="AA42" i="19" s="1"/>
  <c r="E40" i="19"/>
  <c r="O15" i="19"/>
  <c r="O42" i="19" s="1"/>
  <c r="M42" i="19"/>
  <c r="I42" i="19"/>
  <c r="K31" i="19"/>
  <c r="G31" i="19" s="1"/>
  <c r="E31" i="19"/>
  <c r="L15" i="20"/>
  <c r="E42" i="20"/>
  <c r="L40" i="20"/>
  <c r="L23" i="20"/>
  <c r="Q42" i="20"/>
  <c r="G9" i="19"/>
  <c r="G34" i="19"/>
  <c r="G14" i="19"/>
  <c r="S23" i="20"/>
  <c r="P42" i="20"/>
  <c r="K15" i="19"/>
  <c r="E15" i="19"/>
  <c r="Q42" i="3"/>
  <c r="S31" i="3"/>
  <c r="N42" i="3"/>
  <c r="J42" i="19"/>
  <c r="F42" i="19" s="1"/>
  <c r="F40" i="19"/>
  <c r="K40" i="19"/>
  <c r="L40" i="3"/>
  <c r="E42" i="3"/>
  <c r="Z42" i="19"/>
  <c r="S15" i="20"/>
  <c r="N42" i="20"/>
  <c r="S40" i="20"/>
  <c r="S42" i="20" s="1"/>
  <c r="E23" i="19"/>
  <c r="K23" i="19"/>
  <c r="G23" i="19" s="1"/>
  <c r="W15" i="19"/>
  <c r="W42" i="19" s="1"/>
  <c r="U42" i="19"/>
  <c r="F15" i="19"/>
  <c r="O42" i="3"/>
  <c r="S23" i="3"/>
  <c r="P42" i="3"/>
  <c r="S40" i="3"/>
  <c r="O53" i="12"/>
  <c r="N53" i="12"/>
  <c r="G40" i="19" l="1"/>
  <c r="K42" i="19"/>
  <c r="G42" i="19" s="1"/>
  <c r="E42" i="19"/>
  <c r="S42" i="3"/>
  <c r="L42" i="3"/>
  <c r="G15" i="19"/>
  <c r="L42" i="20"/>
  <c r="E44" i="20" s="1"/>
  <c r="E44" i="3" l="1"/>
</calcChain>
</file>

<file path=xl/sharedStrings.xml><?xml version="1.0" encoding="utf-8"?>
<sst xmlns="http://schemas.openxmlformats.org/spreadsheetml/2006/main" count="3186" uniqueCount="250">
  <si>
    <t>1102</t>
  </si>
  <si>
    <t xml:space="preserve"> Project Staff</t>
  </si>
  <si>
    <t>1120</t>
  </si>
  <si>
    <t xml:space="preserve"> Administrative Staff</t>
  </si>
  <si>
    <t>1201</t>
  </si>
  <si>
    <t xml:space="preserve"> International Consultants</t>
  </si>
  <si>
    <t>1202</t>
  </si>
  <si>
    <t xml:space="preserve"> National Consultants</t>
  </si>
  <si>
    <t>1601</t>
  </si>
  <si>
    <t xml:space="preserve"> Staff Travel &amp; Transport</t>
  </si>
  <si>
    <t>2201</t>
  </si>
  <si>
    <t xml:space="preserve"> Sub-contract to governmental agencies</t>
  </si>
  <si>
    <t>2301</t>
  </si>
  <si>
    <t xml:space="preserve"> Sub-contract to private firms</t>
  </si>
  <si>
    <t>3201</t>
  </si>
  <si>
    <t xml:space="preserve"> Training</t>
  </si>
  <si>
    <t>3301</t>
  </si>
  <si>
    <t xml:space="preserve"> Meetings</t>
  </si>
  <si>
    <t>4101</t>
  </si>
  <si>
    <t xml:space="preserve"> Office supplies and consummables</t>
  </si>
  <si>
    <t>4102</t>
  </si>
  <si>
    <t xml:space="preserve"> Laboratory supplies and consummables</t>
  </si>
  <si>
    <t>4201</t>
  </si>
  <si>
    <t xml:space="preserve"> Non Laboratory Purchase</t>
  </si>
  <si>
    <t>4202</t>
  </si>
  <si>
    <t xml:space="preserve"> Laboratory Equipment </t>
  </si>
  <si>
    <t>4301</t>
  </si>
  <si>
    <t xml:space="preserve"> Office Premises</t>
  </si>
  <si>
    <t>4302</t>
  </si>
  <si>
    <t xml:space="preserve"> Research Facilities</t>
  </si>
  <si>
    <t>5101</t>
  </si>
  <si>
    <t xml:space="preserve"> Equipment Maintenance</t>
  </si>
  <si>
    <t>5201</t>
  </si>
  <si>
    <t>5202</t>
  </si>
  <si>
    <t xml:space="preserve"> Audit Reports</t>
  </si>
  <si>
    <t>5301</t>
  </si>
  <si>
    <t xml:space="preserve"> Communications (tel, fax, e-mail, etc..)</t>
  </si>
  <si>
    <t>5302</t>
  </si>
  <si>
    <t xml:space="preserve"> Others</t>
  </si>
  <si>
    <t>5375</t>
  </si>
  <si>
    <t>GEF</t>
  </si>
  <si>
    <t>GOV</t>
  </si>
  <si>
    <t>BL number</t>
  </si>
  <si>
    <t>Budget line justification</t>
  </si>
  <si>
    <t>Total</t>
  </si>
  <si>
    <t>A1</t>
  </si>
  <si>
    <t>ACTIVITY (AS PER ANNEX 1B)</t>
  </si>
  <si>
    <t>A</t>
  </si>
  <si>
    <t>B</t>
  </si>
  <si>
    <t>C</t>
  </si>
  <si>
    <t>D</t>
  </si>
  <si>
    <t>E</t>
  </si>
  <si>
    <t>UNEP BUDGET LINE/OBJECT OF EXPENDITURE</t>
  </si>
  <si>
    <t>US$</t>
  </si>
  <si>
    <t>Component Total</t>
  </si>
  <si>
    <t>TOTAL COSTS</t>
  </si>
  <si>
    <t>Publication, Translation, Dissemination and reporting costs</t>
  </si>
  <si>
    <t>10 PROJECT PERSONNEL COMPONENT</t>
  </si>
  <si>
    <t>20 SUB-CONTRACT COMPONENT</t>
  </si>
  <si>
    <t>30 TRAINING COMPONENT</t>
  </si>
  <si>
    <t>40 EQUIPMENT &amp; PREMISES COMPONENT</t>
  </si>
  <si>
    <t>50 MISCELLANEOUS COMPONENT</t>
  </si>
  <si>
    <t>EXPENDITURE BY YEAR (AS PER ANNEX 2B)</t>
  </si>
  <si>
    <t>TOTAL</t>
  </si>
  <si>
    <t>Code:</t>
  </si>
  <si>
    <t>Year:</t>
  </si>
  <si>
    <t>TOTAL (specific activity)</t>
  </si>
  <si>
    <t>A2</t>
  </si>
  <si>
    <t>A3</t>
  </si>
  <si>
    <t>A4</t>
  </si>
  <si>
    <t>A5</t>
  </si>
  <si>
    <t>B1</t>
  </si>
  <si>
    <t>B5</t>
  </si>
  <si>
    <t>B4</t>
  </si>
  <si>
    <t>B3</t>
  </si>
  <si>
    <t>B2</t>
  </si>
  <si>
    <t>B9</t>
  </si>
  <si>
    <t>B8</t>
  </si>
  <si>
    <t>B7</t>
  </si>
  <si>
    <t>B6</t>
  </si>
  <si>
    <t>C1</t>
  </si>
  <si>
    <t>C3</t>
  </si>
  <si>
    <t>C2</t>
  </si>
  <si>
    <t>C4</t>
  </si>
  <si>
    <t>C5</t>
  </si>
  <si>
    <t>C6</t>
  </si>
  <si>
    <t>C7</t>
  </si>
  <si>
    <t>C8</t>
  </si>
  <si>
    <t>C9</t>
  </si>
  <si>
    <t>C12</t>
  </si>
  <si>
    <t>C11</t>
  </si>
  <si>
    <t>C10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</si>
  <si>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</si>
  <si>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</si>
  <si>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</si>
  <si>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</si>
  <si>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</si>
  <si>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</si>
  <si>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</si>
  <si>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</si>
  <si>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</si>
  <si>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</si>
  <si>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</si>
  <si>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</si>
  <si>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</si>
  <si>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</si>
  <si>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</si>
  <si>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</si>
  <si>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TOTAL (all sub-activities)</t>
  </si>
  <si>
    <t>F</t>
  </si>
  <si>
    <t>Total Activity C by year</t>
  </si>
  <si>
    <t>SubActivity code</t>
  </si>
  <si>
    <t>Project Activities / SubActivities</t>
  </si>
  <si>
    <t>Year 1</t>
  </si>
  <si>
    <t>Year 2</t>
  </si>
  <si>
    <t>Year 3</t>
  </si>
  <si>
    <t>Year 4</t>
  </si>
  <si>
    <t>Total A</t>
  </si>
  <si>
    <t>Total B</t>
  </si>
  <si>
    <t>Total C</t>
  </si>
  <si>
    <t>Total D</t>
  </si>
  <si>
    <t>Total E</t>
  </si>
  <si>
    <t>Total F</t>
  </si>
  <si>
    <t>Publications, Translations, Dissemination and reporting costs</t>
  </si>
  <si>
    <t>A6</t>
  </si>
  <si>
    <t>A7</t>
  </si>
  <si>
    <t>A8</t>
  </si>
  <si>
    <t>A9</t>
  </si>
  <si>
    <t>A10</t>
  </si>
  <si>
    <t>A11</t>
  </si>
  <si>
    <t>A12</t>
  </si>
  <si>
    <t>A13</t>
  </si>
  <si>
    <t>A14</t>
  </si>
  <si>
    <t>A15</t>
  </si>
  <si>
    <t>SubActivity description:</t>
  </si>
  <si>
    <t>Country details</t>
  </si>
  <si>
    <t>Executing Agency:</t>
  </si>
  <si>
    <t>Project Name:</t>
  </si>
  <si>
    <t>Project No:</t>
  </si>
  <si>
    <t>A:</t>
  </si>
  <si>
    <t>B:</t>
  </si>
  <si>
    <t>C:</t>
  </si>
  <si>
    <t>D:</t>
  </si>
  <si>
    <t>E:</t>
  </si>
  <si>
    <t>F:</t>
  </si>
  <si>
    <t>B10</t>
  </si>
  <si>
    <t>B11</t>
  </si>
  <si>
    <t>B12</t>
  </si>
  <si>
    <t>B13</t>
  </si>
  <si>
    <t>B14</t>
  </si>
  <si>
    <t>B15</t>
  </si>
  <si>
    <t>C13</t>
  </si>
  <si>
    <t>C14</t>
  </si>
  <si>
    <t>C15</t>
  </si>
  <si>
    <t>D7</t>
  </si>
  <si>
    <t>D8</t>
  </si>
  <si>
    <t>D9</t>
  </si>
  <si>
    <t>D10</t>
  </si>
  <si>
    <t>D11</t>
  </si>
  <si>
    <t>D12</t>
  </si>
  <si>
    <t>D13</t>
  </si>
  <si>
    <t>D14</t>
  </si>
  <si>
    <t>D15</t>
  </si>
  <si>
    <t>E11</t>
  </si>
  <si>
    <t>E12</t>
  </si>
  <si>
    <t>E13</t>
  </si>
  <si>
    <t>E14</t>
  </si>
  <si>
    <t>E15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</si>
  <si>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</si>
  <si>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</si>
  <si>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</si>
  <si>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</si>
  <si>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</si>
  <si>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</si>
  <si>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</si>
  <si>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</si>
  <si>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</si>
  <si>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</si>
  <si>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</si>
  <si>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F13</t>
  </si>
  <si>
    <t>F14</t>
  </si>
  <si>
    <t>F15</t>
  </si>
  <si>
    <t>F1</t>
  </si>
  <si>
    <t>Activity code</t>
  </si>
  <si>
    <t>Year 5</t>
  </si>
  <si>
    <t>Total Activity F by year</t>
  </si>
  <si>
    <t>Activity Code</t>
  </si>
  <si>
    <t>TOT</t>
  </si>
  <si>
    <t>Y4</t>
  </si>
  <si>
    <t>Y2</t>
  </si>
  <si>
    <t>Y1</t>
  </si>
  <si>
    <t>Y3</t>
  </si>
  <si>
    <t>Y5</t>
  </si>
  <si>
    <t>GLOBAL BUDGET</t>
  </si>
  <si>
    <t>Budget</t>
  </si>
  <si>
    <t>Total (all years)</t>
  </si>
  <si>
    <t xml:space="preserve">GFL-2328-2716-[XXXX] </t>
  </si>
  <si>
    <t>Total Activity B by year</t>
  </si>
  <si>
    <t>Total Activity A by year</t>
  </si>
  <si>
    <t>Total Activity D by year</t>
  </si>
  <si>
    <t>1101</t>
  </si>
  <si>
    <t>National Project Coordinator</t>
  </si>
  <si>
    <t>YEAR 2</t>
  </si>
  <si>
    <t>YEAR 1</t>
  </si>
  <si>
    <t>YEAR 3</t>
  </si>
  <si>
    <t>YEAR 4</t>
  </si>
  <si>
    <t>YEAR 5</t>
  </si>
  <si>
    <t>Tech.Supp./Evaluation</t>
  </si>
  <si>
    <t xml:space="preserve"> UN Agencies Support Charge</t>
  </si>
  <si>
    <t>5303</t>
  </si>
  <si>
    <t>GOV (US$)</t>
  </si>
  <si>
    <t xml:space="preserve"> Sub-contract to GOV (US$)ernmental agencies</t>
  </si>
  <si>
    <t>GEF (US$)</t>
  </si>
  <si>
    <t>G</t>
  </si>
  <si>
    <t>Project Management</t>
  </si>
  <si>
    <t>Total Activity G by year</t>
  </si>
  <si>
    <t>Total G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</si>
  <si>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</si>
  <si>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</si>
  <si>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</si>
  <si>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</si>
  <si>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</si>
  <si>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</si>
  <si>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</si>
  <si>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</si>
  <si>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</si>
  <si>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</si>
  <si>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</si>
  <si>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</si>
  <si>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</si>
  <si>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</si>
  <si>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G15</t>
  </si>
  <si>
    <t>G:</t>
  </si>
  <si>
    <t>Institutional Capacity to Enhance Biosafety Practices in Malaysia</t>
  </si>
  <si>
    <t>Ministry of Natural Resources and Environment</t>
  </si>
  <si>
    <t>Needs assessment</t>
  </si>
  <si>
    <t>Risk and socio economic asssessment with related management framework</t>
  </si>
  <si>
    <t>Framework for handling LMOs</t>
  </si>
  <si>
    <t>Institutional Capacity Building</t>
  </si>
  <si>
    <t>Biosafety Communication Framework</t>
  </si>
  <si>
    <t>Project Monitoring and Evaluation</t>
  </si>
  <si>
    <t>Project Monitoring and Evaluation at Mid-term and project termination</t>
  </si>
  <si>
    <t>To develop consolidated action plan to guide the design of project</t>
  </si>
  <si>
    <t>To update RA and RM procedures and guidelines in line with recent developments under CPB</t>
  </si>
  <si>
    <t>To develop socio-economic guidelines and methodologies for assessment of LMO</t>
  </si>
  <si>
    <t>To develop procedural guidelines for  handling, transport, packaging and identification of LMOs</t>
  </si>
  <si>
    <t>To develop implementation plan for the Nagoya – Kuala Lumpur Supplementary Protocol on Liability and Redress to the Cartagena Protocol on Biosafety developed</t>
  </si>
  <si>
    <t xml:space="preserve">To enhance institutional capacity on biosafety especially in the areas of risk evaluation and enforcement measures </t>
  </si>
  <si>
    <t>To increase public awareness on biosafety issues</t>
  </si>
  <si>
    <t>Establishment of a Project Management 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</si>
</sst>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207" formatCode="&quot;$&quot;#,##0.00"/>
  </numFmts>
  <fonts count="25" x14ac:knownFonts="1">
    <font>
      <sz val="10"/>
      <name val="Arial"/>
    </font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6"/>
      <name val="Arial"/>
      <family val="2"/>
    </font>
    <font>
      <sz val="11"/>
      <color indexed="18"/>
      <name val="Times New Roman"/>
      <family val="1"/>
    </font>
    <font>
      <b/>
      <sz val="11"/>
      <color indexed="10"/>
      <name val="Times New Roman"/>
      <family val="1"/>
    </font>
    <font>
      <sz val="11"/>
      <color indexed="10"/>
      <name val="Times New Roman"/>
      <family val="1"/>
    </font>
    <font>
      <b/>
      <sz val="11"/>
      <color indexed="18"/>
      <name val="Times New Roman"/>
      <family val="1"/>
    </font>
    <font>
      <sz val="9"/>
      <name val="Arial"/>
      <family val="2"/>
    </font>
    <font>
      <b/>
      <sz val="9"/>
      <name val="Arial"/>
      <family val="2"/>
    </font>
    <font>
      <sz val="10"/>
      <color indexed="18"/>
      <name val="Times New Roman"/>
      <family val="1"/>
    </font>
    <font>
      <b/>
      <sz val="10"/>
      <color indexed="18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4"/>
      <name val="Arial"/>
      <family val="2"/>
    </font>
    <font>
      <sz val="14"/>
      <name val="Arial"/>
      <family val="2"/>
    </font>
    <font>
      <sz val="10"/>
      <color indexed="18"/>
      <name val="Arial"/>
      <family val="2"/>
    </font>
    <font>
      <b/>
      <sz val="11"/>
      <color indexed="8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9">
    <xf numFmtId="0" fontId="0" fillId="0" borderId="0" xfId="0"/>
    <xf numFmtId="0" fontId="4" fillId="0" borderId="0" xfId="0" applyFont="1" applyBorder="1" applyAlignment="1" applyProtection="1">
      <alignment wrapText="1"/>
    </xf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horizontal="left" wrapText="1"/>
    </xf>
    <xf numFmtId="207" fontId="2" fillId="2" borderId="1" xfId="0" applyNumberFormat="1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wrapText="1"/>
    </xf>
    <xf numFmtId="0" fontId="4" fillId="0" borderId="0" xfId="0" applyFont="1" applyBorder="1" applyAlignment="1" applyProtection="1">
      <alignment vertical="center" wrapText="1"/>
    </xf>
    <xf numFmtId="0" fontId="5" fillId="0" borderId="0" xfId="0" applyFont="1" applyBorder="1" applyAlignment="1" applyProtection="1">
      <alignment vertical="center" wrapText="1"/>
    </xf>
    <xf numFmtId="0" fontId="3" fillId="3" borderId="2" xfId="0" applyFont="1" applyFill="1" applyBorder="1" applyAlignment="1" applyProtection="1">
      <alignment horizontal="left" vertical="center" wrapText="1"/>
    </xf>
    <xf numFmtId="0" fontId="2" fillId="3" borderId="3" xfId="0" applyFont="1" applyFill="1" applyBorder="1" applyAlignment="1" applyProtection="1">
      <alignment horizontal="left" vertical="center" wrapText="1"/>
    </xf>
    <xf numFmtId="0" fontId="2" fillId="3" borderId="4" xfId="0" applyFont="1" applyFill="1" applyBorder="1" applyAlignment="1" applyProtection="1">
      <alignment horizontal="left" vertical="center" wrapText="1"/>
    </xf>
    <xf numFmtId="207" fontId="2" fillId="2" borderId="3" xfId="0" applyNumberFormat="1" applyFont="1" applyFill="1" applyBorder="1" applyAlignment="1" applyProtection="1">
      <alignment wrapText="1"/>
    </xf>
    <xf numFmtId="207" fontId="3" fillId="2" borderId="5" xfId="0" applyNumberFormat="1" applyFont="1" applyFill="1" applyBorder="1" applyAlignment="1" applyProtection="1">
      <alignment wrapText="1"/>
    </xf>
    <xf numFmtId="207" fontId="3" fillId="2" borderId="6" xfId="0" applyNumberFormat="1" applyFont="1" applyFill="1" applyBorder="1" applyAlignment="1" applyProtection="1">
      <alignment wrapText="1"/>
    </xf>
    <xf numFmtId="0" fontId="2" fillId="0" borderId="0" xfId="0" applyFont="1" applyBorder="1" applyAlignment="1" applyProtection="1">
      <alignment horizontal="left" wrapText="1"/>
    </xf>
    <xf numFmtId="0" fontId="2" fillId="0" borderId="0" xfId="0" applyFont="1" applyBorder="1" applyAlignment="1" applyProtection="1">
      <alignment vertical="top" wrapText="1"/>
    </xf>
    <xf numFmtId="0" fontId="5" fillId="0" borderId="0" xfId="0" applyFont="1" applyBorder="1" applyAlignment="1" applyProtection="1">
      <alignment wrapText="1"/>
    </xf>
    <xf numFmtId="0" fontId="0" fillId="0" borderId="0" xfId="0" applyFill="1" applyBorder="1" applyAlignment="1" applyProtection="1">
      <alignment horizontal="left" wrapText="1"/>
    </xf>
    <xf numFmtId="0" fontId="4" fillId="0" borderId="0" xfId="0" applyFont="1" applyFill="1" applyBorder="1" applyAlignment="1" applyProtection="1">
      <alignment wrapText="1"/>
    </xf>
    <xf numFmtId="4" fontId="8" fillId="0" borderId="0" xfId="0" applyNumberFormat="1" applyFont="1" applyFill="1" applyBorder="1" applyProtection="1"/>
    <xf numFmtId="37" fontId="8" fillId="0" borderId="0" xfId="0" applyNumberFormat="1" applyFont="1" applyFill="1" applyBorder="1" applyProtection="1"/>
    <xf numFmtId="4" fontId="8" fillId="0" borderId="7" xfId="0" applyNumberFormat="1" applyFont="1" applyFill="1" applyBorder="1" applyProtection="1"/>
    <xf numFmtId="4" fontId="8" fillId="0" borderId="8" xfId="0" applyNumberFormat="1" applyFont="1" applyFill="1" applyBorder="1" applyProtection="1"/>
    <xf numFmtId="4" fontId="8" fillId="0" borderId="9" xfId="0" applyNumberFormat="1" applyFont="1" applyFill="1" applyBorder="1" applyProtection="1"/>
    <xf numFmtId="4" fontId="8" fillId="0" borderId="10" xfId="0" applyNumberFormat="1" applyFont="1" applyFill="1" applyBorder="1" applyProtection="1"/>
    <xf numFmtId="4" fontId="8" fillId="0" borderId="11" xfId="0" applyNumberFormat="1" applyFont="1" applyFill="1" applyBorder="1" applyProtection="1"/>
    <xf numFmtId="4" fontId="8" fillId="0" borderId="12" xfId="0" applyNumberFormat="1" applyFont="1" applyFill="1" applyBorder="1" applyProtection="1"/>
    <xf numFmtId="4" fontId="8" fillId="0" borderId="13" xfId="0" applyNumberFormat="1" applyFont="1" applyFill="1" applyBorder="1" applyProtection="1"/>
    <xf numFmtId="4" fontId="8" fillId="0" borderId="14" xfId="0" applyNumberFormat="1" applyFont="1" applyFill="1" applyBorder="1" applyProtection="1"/>
    <xf numFmtId="4" fontId="8" fillId="0" borderId="15" xfId="0" applyNumberFormat="1" applyFont="1" applyFill="1" applyBorder="1" applyProtection="1"/>
    <xf numFmtId="4" fontId="11" fillId="0" borderId="16" xfId="0" applyNumberFormat="1" applyFont="1" applyFill="1" applyBorder="1" applyProtection="1"/>
    <xf numFmtId="4" fontId="11" fillId="0" borderId="4" xfId="0" applyNumberFormat="1" applyFont="1" applyFill="1" applyBorder="1" applyProtection="1"/>
    <xf numFmtId="4" fontId="11" fillId="0" borderId="17" xfId="0" applyNumberFormat="1" applyFont="1" applyFill="1" applyBorder="1" applyProtection="1"/>
    <xf numFmtId="4" fontId="11" fillId="0" borderId="18" xfId="0" applyNumberFormat="1" applyFont="1" applyFill="1" applyBorder="1" applyProtection="1"/>
    <xf numFmtId="4" fontId="11" fillId="0" borderId="19" xfId="0" applyNumberFormat="1" applyFont="1" applyFill="1" applyBorder="1" applyProtection="1"/>
    <xf numFmtId="4" fontId="11" fillId="0" borderId="0" xfId="0" applyNumberFormat="1" applyFont="1" applyFill="1" applyBorder="1" applyProtection="1"/>
    <xf numFmtId="0" fontId="11" fillId="0" borderId="0" xfId="0" applyFont="1" applyFill="1" applyBorder="1" applyAlignment="1" applyProtection="1">
      <alignment horizontal="left"/>
    </xf>
    <xf numFmtId="0" fontId="11" fillId="0" borderId="0" xfId="0" applyFont="1" applyFill="1" applyBorder="1" applyAlignment="1" applyProtection="1">
      <alignment vertical="top"/>
    </xf>
    <xf numFmtId="0" fontId="11" fillId="0" borderId="0" xfId="0" applyFont="1" applyFill="1" applyBorder="1" applyProtection="1"/>
    <xf numFmtId="0" fontId="8" fillId="0" borderId="0" xfId="0" applyFont="1" applyFill="1" applyBorder="1" applyAlignment="1" applyProtection="1">
      <alignment vertical="top"/>
    </xf>
    <xf numFmtId="0" fontId="8" fillId="0" borderId="0" xfId="0" applyFont="1" applyFill="1" applyBorder="1" applyAlignment="1" applyProtection="1">
      <alignment wrapText="1"/>
    </xf>
    <xf numFmtId="0" fontId="8" fillId="0" borderId="0" xfId="0" applyFont="1" applyFill="1" applyBorder="1" applyProtection="1"/>
    <xf numFmtId="0" fontId="8" fillId="0" borderId="0" xfId="0" applyFont="1" applyFill="1" applyBorder="1" applyAlignment="1" applyProtection="1">
      <alignment horizontal="center" vertical="top" wrapText="1"/>
    </xf>
    <xf numFmtId="0" fontId="11" fillId="0" borderId="0" xfId="0" applyFont="1" applyFill="1" applyBorder="1" applyAlignment="1" applyProtection="1">
      <alignment horizontal="center"/>
    </xf>
    <xf numFmtId="0" fontId="11" fillId="0" borderId="20" xfId="0" applyFont="1" applyFill="1" applyBorder="1" applyAlignment="1" applyProtection="1">
      <alignment horizontal="center"/>
    </xf>
    <xf numFmtId="0" fontId="11" fillId="0" borderId="21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>
      <alignment horizontal="center"/>
    </xf>
    <xf numFmtId="0" fontId="8" fillId="0" borderId="22" xfId="0" applyFont="1" applyFill="1" applyBorder="1" applyAlignment="1" applyProtection="1">
      <alignment horizontal="center"/>
    </xf>
    <xf numFmtId="0" fontId="8" fillId="0" borderId="23" xfId="0" applyFont="1" applyFill="1" applyBorder="1" applyAlignment="1" applyProtection="1">
      <alignment horizontal="center"/>
    </xf>
    <xf numFmtId="0" fontId="8" fillId="0" borderId="24" xfId="0" applyFont="1" applyFill="1" applyBorder="1" applyAlignment="1" applyProtection="1">
      <alignment horizontal="center"/>
    </xf>
    <xf numFmtId="0" fontId="8" fillId="0" borderId="0" xfId="0" applyFont="1" applyFill="1" applyBorder="1" applyAlignment="1" applyProtection="1"/>
    <xf numFmtId="0" fontId="8" fillId="0" borderId="20" xfId="0" applyFont="1" applyFill="1" applyBorder="1" applyAlignment="1" applyProtection="1">
      <alignment horizontal="justify" vertical="top" wrapText="1"/>
    </xf>
    <xf numFmtId="0" fontId="8" fillId="0" borderId="0" xfId="0" applyFont="1" applyFill="1" applyBorder="1" applyAlignment="1" applyProtection="1">
      <alignment horizontal="justify" vertical="top" wrapText="1"/>
    </xf>
    <xf numFmtId="0" fontId="11" fillId="0" borderId="20" xfId="0" applyFont="1" applyFill="1" applyBorder="1" applyAlignment="1" applyProtection="1">
      <alignment horizontal="left" vertical="top"/>
    </xf>
    <xf numFmtId="0" fontId="11" fillId="0" borderId="0" xfId="0" applyFont="1" applyFill="1" applyBorder="1" applyAlignment="1" applyProtection="1">
      <alignment horizontal="justify" vertical="top" wrapText="1"/>
    </xf>
    <xf numFmtId="0" fontId="8" fillId="0" borderId="20" xfId="0" applyFont="1" applyFill="1" applyBorder="1" applyAlignment="1" applyProtection="1">
      <alignment vertical="top"/>
    </xf>
    <xf numFmtId="0" fontId="8" fillId="0" borderId="21" xfId="0" applyFont="1" applyFill="1" applyBorder="1" applyAlignment="1" applyProtection="1">
      <alignment wrapText="1"/>
    </xf>
    <xf numFmtId="0" fontId="8" fillId="0" borderId="0" xfId="0" applyFont="1" applyFill="1" applyBorder="1" applyAlignment="1" applyProtection="1">
      <alignment horizontal="left"/>
    </xf>
    <xf numFmtId="0" fontId="12" fillId="3" borderId="1" xfId="0" applyFont="1" applyFill="1" applyBorder="1" applyAlignment="1" applyProtection="1">
      <alignment horizontal="left" vertical="top" wrapText="1"/>
    </xf>
    <xf numFmtId="0" fontId="12" fillId="3" borderId="25" xfId="0" applyFont="1" applyFill="1" applyBorder="1" applyAlignment="1" applyProtection="1">
      <alignment horizontal="center" vertical="top" wrapText="1"/>
    </xf>
    <xf numFmtId="0" fontId="12" fillId="3" borderId="10" xfId="0" applyFont="1" applyFill="1" applyBorder="1" applyAlignment="1" applyProtection="1">
      <alignment horizontal="left" vertical="top" wrapText="1"/>
    </xf>
    <xf numFmtId="0" fontId="12" fillId="3" borderId="14" xfId="0" applyFont="1" applyFill="1" applyBorder="1" applyAlignment="1" applyProtection="1">
      <alignment horizontal="center" vertical="top" wrapText="1"/>
    </xf>
    <xf numFmtId="0" fontId="13" fillId="3" borderId="8" xfId="0" applyFont="1" applyFill="1" applyBorder="1" applyAlignment="1" applyProtection="1">
      <alignment horizontal="left" vertical="top" wrapText="1"/>
    </xf>
    <xf numFmtId="0" fontId="13" fillId="3" borderId="13" xfId="0" applyFont="1" applyFill="1" applyBorder="1" applyAlignment="1" applyProtection="1">
      <alignment horizontal="center" vertical="top" wrapText="1"/>
    </xf>
    <xf numFmtId="0" fontId="14" fillId="0" borderId="0" xfId="0" applyFont="1" applyAlignment="1" applyProtection="1">
      <alignment horizontal="left" vertical="top" wrapText="1"/>
    </xf>
    <xf numFmtId="0" fontId="15" fillId="0" borderId="0" xfId="0" applyFont="1" applyAlignment="1" applyProtection="1">
      <alignment horizontal="left" vertical="top" wrapText="1"/>
    </xf>
    <xf numFmtId="0" fontId="15" fillId="3" borderId="10" xfId="0" applyFont="1" applyFill="1" applyBorder="1" applyAlignment="1" applyProtection="1">
      <alignment horizontal="center" vertical="top" wrapText="1"/>
    </xf>
    <xf numFmtId="0" fontId="15" fillId="3" borderId="26" xfId="0" applyFont="1" applyFill="1" applyBorder="1" applyAlignment="1" applyProtection="1">
      <alignment horizontal="center" vertical="top" wrapText="1"/>
    </xf>
    <xf numFmtId="0" fontId="15" fillId="3" borderId="10" xfId="0" applyFont="1" applyFill="1" applyBorder="1" applyAlignment="1" applyProtection="1">
      <alignment horizontal="left" vertical="top" wrapText="1"/>
    </xf>
    <xf numFmtId="0" fontId="15" fillId="3" borderId="26" xfId="0" applyFont="1" applyFill="1" applyBorder="1" applyAlignment="1" applyProtection="1">
      <alignment horizontal="left" vertical="top" wrapText="1"/>
    </xf>
    <xf numFmtId="4" fontId="14" fillId="0" borderId="10" xfId="0" applyNumberFormat="1" applyFont="1" applyFill="1" applyBorder="1" applyAlignment="1" applyProtection="1">
      <alignment horizontal="right"/>
    </xf>
    <xf numFmtId="4" fontId="14" fillId="0" borderId="26" xfId="0" applyNumberFormat="1" applyFont="1" applyFill="1" applyBorder="1" applyAlignment="1" applyProtection="1">
      <alignment horizontal="right"/>
    </xf>
    <xf numFmtId="4" fontId="15" fillId="0" borderId="10" xfId="0" applyNumberFormat="1" applyFont="1" applyBorder="1" applyAlignment="1" applyProtection="1">
      <alignment horizontal="right" vertical="top" wrapText="1"/>
    </xf>
    <xf numFmtId="4" fontId="15" fillId="0" borderId="26" xfId="0" applyNumberFormat="1" applyFont="1" applyBorder="1" applyAlignment="1" applyProtection="1">
      <alignment horizontal="right" vertical="top" wrapText="1"/>
    </xf>
    <xf numFmtId="0" fontId="15" fillId="0" borderId="26" xfId="0" applyFont="1" applyBorder="1" applyAlignment="1" applyProtection="1">
      <alignment horizontal="right" vertical="top" wrapText="1"/>
    </xf>
    <xf numFmtId="4" fontId="15" fillId="0" borderId="10" xfId="0" applyNumberFormat="1" applyFont="1" applyFill="1" applyBorder="1" applyAlignment="1" applyProtection="1">
      <alignment horizontal="right"/>
    </xf>
    <xf numFmtId="4" fontId="15" fillId="0" borderId="26" xfId="0" applyNumberFormat="1" applyFont="1" applyFill="1" applyBorder="1" applyAlignment="1" applyProtection="1">
      <alignment horizontal="right"/>
    </xf>
    <xf numFmtId="0" fontId="14" fillId="0" borderId="27" xfId="0" applyFont="1" applyBorder="1" applyAlignment="1" applyProtection="1">
      <alignment horizontal="left" vertical="top" wrapText="1"/>
    </xf>
    <xf numFmtId="0" fontId="15" fillId="3" borderId="28" xfId="0" applyFont="1" applyFill="1" applyBorder="1" applyAlignment="1" applyProtection="1">
      <alignment horizontal="center" vertical="top" wrapText="1"/>
    </xf>
    <xf numFmtId="0" fontId="15" fillId="3" borderId="22" xfId="0" applyFont="1" applyFill="1" applyBorder="1" applyAlignment="1" applyProtection="1">
      <alignment horizontal="center" vertical="top" wrapText="1"/>
    </xf>
    <xf numFmtId="0" fontId="15" fillId="3" borderId="29" xfId="0" applyFont="1" applyFill="1" applyBorder="1" applyAlignment="1" applyProtection="1">
      <alignment horizontal="center" vertical="top" wrapText="1"/>
    </xf>
    <xf numFmtId="0" fontId="14" fillId="3" borderId="30" xfId="0" applyFont="1" applyFill="1" applyBorder="1" applyAlignment="1" applyProtection="1">
      <alignment horizontal="center" vertical="top" wrapText="1"/>
    </xf>
    <xf numFmtId="0" fontId="14" fillId="3" borderId="31" xfId="0" applyFont="1" applyFill="1" applyBorder="1" applyAlignment="1" applyProtection="1">
      <alignment horizontal="center" vertical="top" wrapText="1"/>
    </xf>
    <xf numFmtId="0" fontId="14" fillId="3" borderId="32" xfId="0" applyFont="1" applyFill="1" applyBorder="1" applyAlignment="1" applyProtection="1">
      <alignment horizontal="center" vertical="top" wrapText="1"/>
    </xf>
    <xf numFmtId="0" fontId="14" fillId="3" borderId="33" xfId="0" applyFont="1" applyFill="1" applyBorder="1" applyAlignment="1" applyProtection="1">
      <alignment horizontal="center" vertical="top" wrapText="1"/>
    </xf>
    <xf numFmtId="0" fontId="14" fillId="3" borderId="34" xfId="0" applyFont="1" applyFill="1" applyBorder="1" applyAlignment="1" applyProtection="1">
      <alignment horizontal="center" vertical="top" wrapText="1"/>
    </xf>
    <xf numFmtId="0" fontId="14" fillId="3" borderId="35" xfId="0" applyFont="1" applyFill="1" applyBorder="1" applyAlignment="1" applyProtection="1">
      <alignment horizontal="center" vertical="top" wrapText="1"/>
    </xf>
    <xf numFmtId="0" fontId="14" fillId="3" borderId="36" xfId="0" applyFont="1" applyFill="1" applyBorder="1" applyAlignment="1" applyProtection="1">
      <alignment horizontal="center" vertical="top" wrapText="1"/>
    </xf>
    <xf numFmtId="0" fontId="14" fillId="3" borderId="37" xfId="0" applyFont="1" applyFill="1" applyBorder="1" applyAlignment="1" applyProtection="1">
      <alignment horizontal="center" vertical="top" wrapText="1"/>
    </xf>
    <xf numFmtId="0" fontId="14" fillId="3" borderId="38" xfId="0" applyFont="1" applyFill="1" applyBorder="1" applyAlignment="1" applyProtection="1">
      <alignment horizontal="center" vertical="top" wrapText="1"/>
    </xf>
    <xf numFmtId="0" fontId="14" fillId="3" borderId="29" xfId="0" applyFont="1" applyFill="1" applyBorder="1" applyAlignment="1" applyProtection="1">
      <alignment horizontal="center" vertical="top" wrapText="1"/>
    </xf>
    <xf numFmtId="0" fontId="14" fillId="3" borderId="0" xfId="0" applyFont="1" applyFill="1" applyBorder="1" applyAlignment="1" applyProtection="1">
      <alignment horizontal="center" vertical="top" wrapText="1"/>
    </xf>
    <xf numFmtId="0" fontId="15" fillId="3" borderId="39" xfId="0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left" vertical="top"/>
    </xf>
    <xf numFmtId="0" fontId="11" fillId="0" borderId="30" xfId="0" applyFont="1" applyFill="1" applyBorder="1" applyAlignment="1" applyProtection="1">
      <alignment horizontal="center"/>
    </xf>
    <xf numFmtId="0" fontId="11" fillId="0" borderId="40" xfId="0" applyFont="1" applyFill="1" applyBorder="1" applyAlignment="1" applyProtection="1">
      <alignment horizontal="center"/>
    </xf>
    <xf numFmtId="0" fontId="11" fillId="0" borderId="41" xfId="0" applyFont="1" applyFill="1" applyBorder="1" applyAlignment="1" applyProtection="1">
      <alignment horizontal="center"/>
    </xf>
    <xf numFmtId="0" fontId="17" fillId="3" borderId="8" xfId="0" applyFont="1" applyFill="1" applyBorder="1" applyAlignment="1" applyProtection="1">
      <alignment horizontal="right" vertical="top" wrapText="1"/>
    </xf>
    <xf numFmtId="37" fontId="8" fillId="0" borderId="7" xfId="0" applyNumberFormat="1" applyFont="1" applyFill="1" applyBorder="1" applyProtection="1"/>
    <xf numFmtId="37" fontId="8" fillId="0" borderId="8" xfId="0" applyNumberFormat="1" applyFont="1" applyFill="1" applyBorder="1" applyProtection="1"/>
    <xf numFmtId="37" fontId="8" fillId="0" borderId="9" xfId="0" applyNumberFormat="1" applyFont="1" applyFill="1" applyBorder="1" applyProtection="1"/>
    <xf numFmtId="37" fontId="8" fillId="0" borderId="42" xfId="0" applyNumberFormat="1" applyFont="1" applyFill="1" applyBorder="1" applyProtection="1"/>
    <xf numFmtId="37" fontId="8" fillId="0" borderId="10" xfId="0" applyNumberFormat="1" applyFont="1" applyFill="1" applyBorder="1" applyProtection="1"/>
    <xf numFmtId="37" fontId="8" fillId="0" borderId="26" xfId="0" applyNumberFormat="1" applyFont="1" applyFill="1" applyBorder="1" applyProtection="1"/>
    <xf numFmtId="4" fontId="8" fillId="0" borderId="42" xfId="0" applyNumberFormat="1" applyFont="1" applyFill="1" applyBorder="1" applyProtection="1"/>
    <xf numFmtId="4" fontId="8" fillId="0" borderId="26" xfId="0" applyNumberFormat="1" applyFont="1" applyFill="1" applyBorder="1" applyProtection="1"/>
    <xf numFmtId="0" fontId="8" fillId="0" borderId="20" xfId="0" applyFont="1" applyFill="1" applyBorder="1" applyAlignment="1" applyProtection="1">
      <alignment horizontal="center"/>
    </xf>
    <xf numFmtId="0" fontId="8" fillId="0" borderId="21" xfId="0" applyFont="1" applyFill="1" applyBorder="1" applyAlignment="1" applyProtection="1">
      <alignment horizontal="center"/>
    </xf>
    <xf numFmtId="4" fontId="11" fillId="0" borderId="43" xfId="0" applyNumberFormat="1" applyFont="1" applyFill="1" applyBorder="1" applyProtection="1"/>
    <xf numFmtId="37" fontId="11" fillId="0" borderId="18" xfId="0" applyNumberFormat="1" applyFont="1" applyFill="1" applyBorder="1" applyProtection="1"/>
    <xf numFmtId="37" fontId="11" fillId="0" borderId="19" xfId="0" applyNumberFormat="1" applyFont="1" applyFill="1" applyBorder="1" applyProtection="1"/>
    <xf numFmtId="37" fontId="11" fillId="0" borderId="43" xfId="0" applyNumberFormat="1" applyFont="1" applyFill="1" applyBorder="1" applyProtection="1"/>
    <xf numFmtId="37" fontId="8" fillId="0" borderId="44" xfId="0" applyNumberFormat="1" applyFont="1" applyFill="1" applyBorder="1" applyProtection="1"/>
    <xf numFmtId="37" fontId="8" fillId="0" borderId="45" xfId="0" applyNumberFormat="1" applyFont="1" applyFill="1" applyBorder="1" applyProtection="1"/>
    <xf numFmtId="37" fontId="8" fillId="0" borderId="46" xfId="0" applyNumberFormat="1" applyFont="1" applyFill="1" applyBorder="1" applyProtection="1"/>
    <xf numFmtId="4" fontId="8" fillId="0" borderId="44" xfId="0" applyNumberFormat="1" applyFont="1" applyFill="1" applyBorder="1" applyProtection="1"/>
    <xf numFmtId="4" fontId="8" fillId="0" borderId="45" xfId="0" applyNumberFormat="1" applyFont="1" applyFill="1" applyBorder="1" applyProtection="1"/>
    <xf numFmtId="4" fontId="8" fillId="0" borderId="46" xfId="0" applyNumberFormat="1" applyFont="1" applyFill="1" applyBorder="1" applyProtection="1"/>
    <xf numFmtId="0" fontId="20" fillId="0" borderId="0" xfId="0" applyFont="1" applyFill="1" applyBorder="1" applyAlignment="1" applyProtection="1">
      <alignment horizontal="center"/>
    </xf>
    <xf numFmtId="0" fontId="8" fillId="0" borderId="0" xfId="0" applyFont="1" applyFill="1" applyAlignment="1" applyProtection="1">
      <alignment horizontal="center"/>
    </xf>
    <xf numFmtId="0" fontId="20" fillId="0" borderId="0" xfId="0" applyFont="1" applyFill="1" applyAlignment="1" applyProtection="1">
      <alignment horizontal="left"/>
    </xf>
    <xf numFmtId="0" fontId="0" fillId="0" borderId="0" xfId="0" applyAlignment="1"/>
    <xf numFmtId="0" fontId="17" fillId="0" borderId="0" xfId="0" applyFont="1" applyBorder="1" applyAlignment="1" applyProtection="1">
      <alignment horizontal="right" vertical="top" wrapText="1"/>
    </xf>
    <xf numFmtId="0" fontId="17" fillId="0" borderId="0" xfId="0" applyFont="1" applyBorder="1" applyAlignment="1" applyProtection="1">
      <alignment horizontal="left" vertical="top" wrapText="1"/>
    </xf>
    <xf numFmtId="0" fontId="16" fillId="0" borderId="0" xfId="0" applyFont="1" applyBorder="1" applyAlignment="1" applyProtection="1">
      <alignment horizontal="left" vertical="top" wrapText="1"/>
    </xf>
    <xf numFmtId="0" fontId="16" fillId="3" borderId="8" xfId="0" applyFont="1" applyFill="1" applyBorder="1" applyAlignment="1" applyProtection="1">
      <alignment horizontal="left" vertical="top" wrapText="1"/>
    </xf>
    <xf numFmtId="0" fontId="17" fillId="3" borderId="9" xfId="0" applyFont="1" applyFill="1" applyBorder="1" applyAlignment="1" applyProtection="1">
      <alignment horizontal="center" vertical="top" wrapText="1"/>
    </xf>
    <xf numFmtId="0" fontId="17" fillId="3" borderId="42" xfId="0" applyFont="1" applyFill="1" applyBorder="1" applyAlignment="1" applyProtection="1">
      <alignment horizontal="center" vertical="top" wrapText="1"/>
    </xf>
    <xf numFmtId="0" fontId="16" fillId="0" borderId="26" xfId="0" applyFont="1" applyBorder="1" applyAlignment="1" applyProtection="1">
      <alignment horizontal="left" vertical="top" wrapText="1"/>
      <protection locked="0"/>
    </xf>
    <xf numFmtId="0" fontId="16" fillId="0" borderId="47" xfId="0" applyFont="1" applyBorder="1" applyAlignment="1" applyProtection="1">
      <alignment horizontal="left" vertical="top" wrapText="1"/>
      <protection locked="0"/>
    </xf>
    <xf numFmtId="0" fontId="17" fillId="3" borderId="9" xfId="0" applyFont="1" applyFill="1" applyBorder="1" applyAlignment="1" applyProtection="1">
      <alignment horizontal="left" vertical="top" wrapText="1"/>
    </xf>
    <xf numFmtId="0" fontId="17" fillId="3" borderId="10" xfId="0" applyFont="1" applyFill="1" applyBorder="1" applyAlignment="1" applyProtection="1">
      <alignment horizontal="right" vertical="top" wrapText="1"/>
    </xf>
    <xf numFmtId="0" fontId="17" fillId="3" borderId="7" xfId="0" applyFont="1" applyFill="1" applyBorder="1" applyAlignment="1" applyProtection="1">
      <alignment horizontal="left" vertical="top" wrapText="1"/>
    </xf>
    <xf numFmtId="0" fontId="17" fillId="0" borderId="26" xfId="0" applyFont="1" applyBorder="1" applyAlignment="1" applyProtection="1">
      <alignment horizontal="left" vertical="top" wrapText="1"/>
      <protection locked="0"/>
    </xf>
    <xf numFmtId="0" fontId="16" fillId="3" borderId="10" xfId="0" applyFont="1" applyFill="1" applyBorder="1" applyAlignment="1" applyProtection="1">
      <alignment horizontal="right" vertical="top" wrapText="1"/>
    </xf>
    <xf numFmtId="0" fontId="16" fillId="3" borderId="7" xfId="0" applyFont="1" applyFill="1" applyBorder="1" applyAlignment="1" applyProtection="1">
      <alignment horizontal="center" vertical="top" wrapText="1"/>
    </xf>
    <xf numFmtId="0" fontId="17" fillId="0" borderId="0" xfId="0" applyFont="1" applyBorder="1" applyAlignment="1" applyProtection="1">
      <alignment horizontal="left" vertical="top" wrapText="1"/>
      <protection locked="0"/>
    </xf>
    <xf numFmtId="0" fontId="16" fillId="0" borderId="0" xfId="0" applyFont="1" applyBorder="1" applyAlignment="1" applyProtection="1">
      <alignment horizontal="left" vertical="top" wrapText="1"/>
      <protection locked="0"/>
    </xf>
    <xf numFmtId="0" fontId="16" fillId="4" borderId="26" xfId="0" applyFont="1" applyFill="1" applyBorder="1" applyAlignment="1" applyProtection="1">
      <alignment horizontal="justify" vertical="top" wrapText="1"/>
      <protection locked="0"/>
    </xf>
    <xf numFmtId="0" fontId="17" fillId="4" borderId="42" xfId="0" applyFont="1" applyFill="1" applyBorder="1" applyAlignment="1" applyProtection="1">
      <alignment vertical="top" wrapText="1"/>
      <protection locked="0"/>
    </xf>
    <xf numFmtId="0" fontId="17" fillId="4" borderId="0" xfId="0" applyFont="1" applyFill="1" applyBorder="1" applyAlignment="1" applyProtection="1">
      <alignment vertical="top" wrapText="1"/>
      <protection locked="0"/>
    </xf>
    <xf numFmtId="0" fontId="16" fillId="0" borderId="0" xfId="0" applyFont="1" applyBorder="1" applyAlignment="1" applyProtection="1">
      <alignment horizontal="left" wrapText="1"/>
      <protection locked="0"/>
    </xf>
    <xf numFmtId="0" fontId="22" fillId="3" borderId="47" xfId="0" applyFont="1" applyFill="1" applyBorder="1" applyAlignment="1" applyProtection="1">
      <alignment vertical="top" wrapText="1"/>
      <protection locked="0"/>
    </xf>
    <xf numFmtId="0" fontId="21" fillId="3" borderId="10" xfId="0" applyFont="1" applyFill="1" applyBorder="1" applyAlignment="1" applyProtection="1">
      <alignment horizontal="left"/>
    </xf>
    <xf numFmtId="0" fontId="22" fillId="3" borderId="7" xfId="0" applyFont="1" applyFill="1" applyBorder="1" applyAlignment="1" applyProtection="1">
      <alignment horizontal="left"/>
    </xf>
    <xf numFmtId="0" fontId="21" fillId="3" borderId="11" xfId="0" applyFont="1" applyFill="1" applyBorder="1" applyAlignment="1" applyProtection="1">
      <alignment horizontal="left"/>
    </xf>
    <xf numFmtId="0" fontId="22" fillId="3" borderId="12" xfId="0" applyFont="1" applyFill="1" applyBorder="1" applyAlignment="1" applyProtection="1">
      <alignment horizontal="left"/>
    </xf>
    <xf numFmtId="0" fontId="17" fillId="3" borderId="11" xfId="0" applyFont="1" applyFill="1" applyBorder="1" applyAlignment="1" applyProtection="1">
      <alignment horizontal="center" vertical="top" wrapText="1"/>
    </xf>
    <xf numFmtId="0" fontId="23" fillId="3" borderId="12" xfId="0" applyFont="1" applyFill="1" applyBorder="1" applyAlignment="1" applyProtection="1">
      <alignment horizontal="center" vertical="top" wrapText="1"/>
    </xf>
    <xf numFmtId="0" fontId="17" fillId="3" borderId="10" xfId="0" applyFont="1" applyFill="1" applyBorder="1" applyAlignment="1" applyProtection="1">
      <alignment horizontal="center" vertical="top" wrapText="1"/>
    </xf>
    <xf numFmtId="0" fontId="23" fillId="3" borderId="7" xfId="0" applyFont="1" applyFill="1" applyBorder="1" applyAlignment="1" applyProtection="1">
      <alignment horizontal="center" vertical="top" wrapText="1"/>
    </xf>
    <xf numFmtId="0" fontId="22" fillId="3" borderId="47" xfId="0" applyFont="1" applyFill="1" applyBorder="1" applyAlignment="1" applyProtection="1">
      <alignment vertical="top" wrapText="1"/>
    </xf>
    <xf numFmtId="0" fontId="22" fillId="3" borderId="26" xfId="0" applyFont="1" applyFill="1" applyBorder="1" applyAlignment="1" applyProtection="1">
      <alignment vertical="top" wrapText="1"/>
    </xf>
    <xf numFmtId="0" fontId="17" fillId="0" borderId="42" xfId="0" applyFont="1" applyBorder="1" applyAlignment="1" applyProtection="1">
      <alignment horizontal="left" vertical="top" wrapText="1"/>
      <protection locked="0"/>
    </xf>
    <xf numFmtId="0" fontId="14" fillId="3" borderId="48" xfId="0" applyFont="1" applyFill="1" applyBorder="1" applyAlignment="1" applyProtection="1">
      <alignment horizontal="center" vertical="top" wrapText="1"/>
    </xf>
    <xf numFmtId="0" fontId="15" fillId="3" borderId="27" xfId="0" applyFont="1" applyFill="1" applyBorder="1" applyAlignment="1" applyProtection="1">
      <alignment horizontal="left" vertical="top" wrapText="1"/>
    </xf>
    <xf numFmtId="4" fontId="15" fillId="0" borderId="10" xfId="0" applyNumberFormat="1" applyFont="1" applyFill="1" applyBorder="1" applyAlignment="1" applyProtection="1">
      <alignment horizontal="right" vertical="top" wrapText="1"/>
    </xf>
    <xf numFmtId="4" fontId="15" fillId="0" borderId="26" xfId="0" applyNumberFormat="1" applyFont="1" applyFill="1" applyBorder="1" applyAlignment="1" applyProtection="1">
      <alignment horizontal="right" vertical="top" wrapText="1"/>
    </xf>
    <xf numFmtId="0" fontId="15" fillId="0" borderId="26" xfId="0" applyFont="1" applyFill="1" applyBorder="1" applyAlignment="1" applyProtection="1">
      <alignment horizontal="right" vertical="top" wrapText="1"/>
    </xf>
    <xf numFmtId="0" fontId="14" fillId="0" borderId="0" xfId="0" applyFont="1" applyFill="1" applyAlignment="1" applyProtection="1">
      <alignment horizontal="left" vertical="top" wrapText="1"/>
    </xf>
    <xf numFmtId="4" fontId="14" fillId="0" borderId="0" xfId="0" applyNumberFormat="1" applyFont="1" applyFill="1" applyAlignment="1" applyProtection="1">
      <alignment horizontal="left" vertical="top" wrapText="1"/>
    </xf>
    <xf numFmtId="0" fontId="15" fillId="0" borderId="0" xfId="0" applyFont="1" applyFill="1" applyAlignment="1" applyProtection="1">
      <alignment horizontal="center" vertical="top" wrapText="1"/>
    </xf>
    <xf numFmtId="0" fontId="15" fillId="3" borderId="49" xfId="0" applyFont="1" applyFill="1" applyBorder="1" applyAlignment="1" applyProtection="1">
      <alignment horizontal="center" vertical="top" wrapText="1"/>
    </xf>
    <xf numFmtId="49" fontId="12" fillId="3" borderId="25" xfId="0" quotePrefix="1" applyNumberFormat="1" applyFont="1" applyFill="1" applyBorder="1" applyAlignment="1" applyProtection="1">
      <alignment horizontal="center" vertical="top" wrapText="1"/>
    </xf>
    <xf numFmtId="0" fontId="12" fillId="3" borderId="25" xfId="0" quotePrefix="1" applyFont="1" applyFill="1" applyBorder="1" applyAlignment="1" applyProtection="1">
      <alignment horizontal="center" vertical="top" wrapText="1"/>
    </xf>
    <xf numFmtId="4" fontId="8" fillId="0" borderId="1" xfId="0" applyNumberFormat="1" applyFont="1" applyFill="1" applyBorder="1" applyProtection="1"/>
    <xf numFmtId="4" fontId="8" fillId="0" borderId="50" xfId="0" applyNumberFormat="1" applyFont="1" applyFill="1" applyBorder="1" applyProtection="1"/>
    <xf numFmtId="0" fontId="8" fillId="0" borderId="20" xfId="0" quotePrefix="1" applyFont="1" applyFill="1" applyBorder="1" applyAlignment="1" applyProtection="1">
      <alignment horizontal="justify" vertical="top" wrapText="1"/>
    </xf>
    <xf numFmtId="4" fontId="8" fillId="0" borderId="25" xfId="0" applyNumberFormat="1" applyFont="1" applyFill="1" applyBorder="1" applyProtection="1"/>
    <xf numFmtId="4" fontId="11" fillId="0" borderId="3" xfId="0" applyNumberFormat="1" applyFont="1" applyFill="1" applyBorder="1" applyProtection="1"/>
    <xf numFmtId="0" fontId="2" fillId="3" borderId="3" xfId="0" quotePrefix="1" applyFont="1" applyFill="1" applyBorder="1" applyAlignment="1" applyProtection="1">
      <alignment horizontal="left" vertical="center" wrapText="1"/>
    </xf>
    <xf numFmtId="4" fontId="2" fillId="2" borderId="1" xfId="0" applyNumberFormat="1" applyFont="1" applyFill="1" applyBorder="1" applyAlignment="1" applyProtection="1">
      <alignment horizontal="right" vertical="top" wrapText="1"/>
    </xf>
    <xf numFmtId="4" fontId="2" fillId="2" borderId="3" xfId="0" applyNumberFormat="1" applyFont="1" applyFill="1" applyBorder="1" applyAlignment="1" applyProtection="1">
      <alignment horizontal="right" vertical="top" wrapText="1"/>
    </xf>
    <xf numFmtId="4" fontId="2" fillId="2" borderId="51" xfId="0" applyNumberFormat="1" applyFont="1" applyFill="1" applyBorder="1" applyAlignment="1" applyProtection="1">
      <alignment horizontal="right" vertical="top" wrapText="1"/>
    </xf>
    <xf numFmtId="4" fontId="2" fillId="2" borderId="52" xfId="0" applyNumberFormat="1" applyFont="1" applyFill="1" applyBorder="1" applyAlignment="1" applyProtection="1">
      <alignment horizontal="right" vertical="top" wrapText="1"/>
    </xf>
    <xf numFmtId="4" fontId="2" fillId="2" borderId="2" xfId="0" applyNumberFormat="1" applyFont="1" applyFill="1" applyBorder="1" applyAlignment="1" applyProtection="1">
      <alignment horizontal="right" vertical="top" wrapText="1"/>
    </xf>
    <xf numFmtId="0" fontId="13" fillId="3" borderId="12" xfId="0" applyFont="1" applyFill="1" applyBorder="1" applyAlignment="1" applyProtection="1">
      <alignment horizontal="center" vertical="top" wrapText="1"/>
    </xf>
    <xf numFmtId="0" fontId="13" fillId="3" borderId="47" xfId="0" applyFont="1" applyFill="1" applyBorder="1" applyAlignment="1" applyProtection="1">
      <alignment horizontal="center" vertical="top" wrapText="1"/>
    </xf>
    <xf numFmtId="4" fontId="2" fillId="0" borderId="37" xfId="0" applyNumberFormat="1" applyFont="1" applyBorder="1" applyAlignment="1" applyProtection="1">
      <alignment wrapText="1"/>
      <protection locked="0"/>
    </xf>
    <xf numFmtId="4" fontId="2" fillId="0" borderId="50" xfId="0" applyNumberFormat="1" applyFont="1" applyBorder="1" applyAlignment="1" applyProtection="1">
      <alignment wrapText="1"/>
      <protection locked="0"/>
    </xf>
    <xf numFmtId="4" fontId="2" fillId="0" borderId="7" xfId="0" applyNumberFormat="1" applyFont="1" applyBorder="1" applyAlignment="1" applyProtection="1">
      <alignment wrapText="1"/>
      <protection locked="0"/>
    </xf>
    <xf numFmtId="4" fontId="2" fillId="0" borderId="14" xfId="0" applyNumberFormat="1" applyFont="1" applyBorder="1" applyAlignment="1" applyProtection="1">
      <alignment wrapText="1"/>
      <protection locked="0"/>
    </xf>
    <xf numFmtId="4" fontId="2" fillId="2" borderId="1" xfId="0" applyNumberFormat="1" applyFont="1" applyFill="1" applyBorder="1" applyAlignment="1" applyProtection="1">
      <alignment vertical="top" wrapText="1"/>
    </xf>
    <xf numFmtId="4" fontId="2" fillId="2" borderId="53" xfId="0" applyNumberFormat="1" applyFont="1" applyFill="1" applyBorder="1" applyAlignment="1" applyProtection="1">
      <alignment vertical="top" wrapText="1"/>
    </xf>
    <xf numFmtId="4" fontId="2" fillId="0" borderId="37" xfId="0" applyNumberFormat="1" applyFont="1" applyBorder="1" applyAlignment="1" applyProtection="1">
      <alignment vertical="top" wrapText="1"/>
      <protection locked="0"/>
    </xf>
    <xf numFmtId="4" fontId="2" fillId="0" borderId="33" xfId="0" applyNumberFormat="1" applyFont="1" applyBorder="1" applyAlignment="1" applyProtection="1">
      <alignment wrapText="1"/>
      <protection locked="0"/>
    </xf>
    <xf numFmtId="4" fontId="2" fillId="2" borderId="10" xfId="0" applyNumberFormat="1" applyFont="1" applyFill="1" applyBorder="1" applyAlignment="1" applyProtection="1">
      <alignment vertical="top" wrapText="1"/>
    </xf>
    <xf numFmtId="4" fontId="2" fillId="2" borderId="26" xfId="0" applyNumberFormat="1" applyFont="1" applyFill="1" applyBorder="1" applyAlignment="1" applyProtection="1">
      <alignment vertical="top" wrapText="1"/>
    </xf>
    <xf numFmtId="4" fontId="2" fillId="2" borderId="18" xfId="0" applyNumberFormat="1" applyFont="1" applyFill="1" applyBorder="1" applyAlignment="1" applyProtection="1">
      <alignment vertical="top" wrapText="1"/>
    </xf>
    <xf numFmtId="4" fontId="2" fillId="0" borderId="33" xfId="0" applyNumberFormat="1" applyFont="1" applyBorder="1" applyAlignment="1" applyProtection="1">
      <alignment vertical="center" wrapText="1"/>
      <protection locked="0"/>
    </xf>
    <xf numFmtId="4" fontId="2" fillId="0" borderId="7" xfId="0" applyNumberFormat="1" applyFont="1" applyBorder="1" applyAlignment="1" applyProtection="1">
      <alignment vertical="center" wrapText="1"/>
      <protection locked="0"/>
    </xf>
    <xf numFmtId="4" fontId="2" fillId="0" borderId="14" xfId="0" applyNumberFormat="1" applyFont="1" applyBorder="1" applyAlignment="1" applyProtection="1">
      <alignment vertical="center" wrapText="1"/>
      <protection locked="0"/>
    </xf>
    <xf numFmtId="0" fontId="1" fillId="0" borderId="0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wrapText="1"/>
    </xf>
    <xf numFmtId="4" fontId="8" fillId="0" borderId="47" xfId="0" applyNumberFormat="1" applyFont="1" applyFill="1" applyBorder="1" applyProtection="1"/>
    <xf numFmtId="0" fontId="8" fillId="0" borderId="0" xfId="0" applyFont="1" applyFill="1" applyBorder="1" applyAlignment="1" applyProtection="1">
      <alignment horizontal="justify" vertical="top" wrapText="1"/>
    </xf>
    <xf numFmtId="0" fontId="8" fillId="0" borderId="21" xfId="0" applyFont="1" applyFill="1" applyBorder="1" applyAlignment="1" applyProtection="1"/>
    <xf numFmtId="0" fontId="8" fillId="0" borderId="21" xfId="0" applyFont="1" applyFill="1" applyBorder="1" applyAlignment="1" applyProtection="1">
      <alignment horizontal="justify" vertical="top" wrapText="1"/>
    </xf>
    <xf numFmtId="0" fontId="11" fillId="0" borderId="20" xfId="0" applyFont="1" applyFill="1" applyBorder="1" applyAlignment="1" applyProtection="1">
      <alignment horizontal="center"/>
    </xf>
    <xf numFmtId="0" fontId="20" fillId="0" borderId="0" xfId="0" applyFont="1" applyFill="1" applyBorder="1" applyAlignment="1" applyProtection="1">
      <alignment horizontal="center"/>
    </xf>
    <xf numFmtId="0" fontId="20" fillId="0" borderId="21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center"/>
    </xf>
    <xf numFmtId="0" fontId="11" fillId="0" borderId="21" xfId="0" applyFont="1" applyFill="1" applyBorder="1" applyAlignment="1" applyProtection="1">
      <alignment horizontal="center"/>
    </xf>
    <xf numFmtId="0" fontId="11" fillId="0" borderId="20" xfId="0" applyFont="1" applyFill="1" applyBorder="1" applyAlignment="1" applyProtection="1">
      <alignment horizontal="justify" vertical="top" wrapText="1"/>
    </xf>
    <xf numFmtId="0" fontId="11" fillId="0" borderId="30" xfId="0" applyFont="1" applyFill="1" applyBorder="1" applyAlignment="1" applyProtection="1">
      <alignment horizontal="center" vertical="top" wrapText="1"/>
    </xf>
    <xf numFmtId="0" fontId="8" fillId="0" borderId="40" xfId="0" applyFont="1" applyFill="1" applyBorder="1" applyAlignment="1" applyProtection="1">
      <alignment horizontal="center" vertical="top" wrapText="1"/>
    </xf>
    <xf numFmtId="0" fontId="8" fillId="0" borderId="41" xfId="0" applyFont="1" applyFill="1" applyBorder="1" applyAlignment="1" applyProtection="1">
      <alignment horizontal="center" vertical="top" wrapText="1"/>
    </xf>
    <xf numFmtId="0" fontId="8" fillId="0" borderId="20" xfId="0" applyFont="1" applyFill="1" applyBorder="1" applyAlignment="1" applyProtection="1">
      <alignment horizontal="center" vertical="top" wrapText="1"/>
    </xf>
    <xf numFmtId="0" fontId="8" fillId="0" borderId="0" xfId="0" applyFont="1" applyFill="1" applyBorder="1" applyAlignment="1" applyProtection="1">
      <alignment horizontal="center" vertical="top" wrapText="1"/>
    </xf>
    <xf numFmtId="0" fontId="8" fillId="0" borderId="21" xfId="0" applyFont="1" applyFill="1" applyBorder="1" applyAlignment="1" applyProtection="1">
      <alignment horizontal="center" vertical="top" wrapText="1"/>
    </xf>
    <xf numFmtId="0" fontId="8" fillId="0" borderId="22" xfId="0" applyFont="1" applyFill="1" applyBorder="1" applyAlignment="1" applyProtection="1">
      <alignment horizontal="center" vertical="top" wrapText="1"/>
    </xf>
    <xf numFmtId="0" fontId="8" fillId="0" borderId="23" xfId="0" applyFont="1" applyFill="1" applyBorder="1" applyAlignment="1" applyProtection="1">
      <alignment horizontal="center" vertical="top" wrapText="1"/>
    </xf>
    <xf numFmtId="0" fontId="8" fillId="0" borderId="24" xfId="0" applyFont="1" applyFill="1" applyBorder="1" applyAlignment="1" applyProtection="1">
      <alignment horizontal="center" vertical="top" wrapText="1"/>
    </xf>
    <xf numFmtId="0" fontId="11" fillId="0" borderId="30" xfId="0" applyFont="1" applyFill="1" applyBorder="1" applyAlignment="1" applyProtection="1">
      <alignment horizontal="center"/>
    </xf>
    <xf numFmtId="0" fontId="11" fillId="0" borderId="40" xfId="0" applyFont="1" applyFill="1" applyBorder="1" applyAlignment="1" applyProtection="1">
      <alignment horizontal="center"/>
    </xf>
    <xf numFmtId="0" fontId="11" fillId="0" borderId="41" xfId="0" applyFont="1" applyFill="1" applyBorder="1" applyAlignment="1" applyProtection="1">
      <alignment horizontal="center"/>
    </xf>
    <xf numFmtId="0" fontId="11" fillId="0" borderId="0" xfId="0" applyFont="1" applyFill="1" applyBorder="1" applyAlignment="1" applyProtection="1">
      <alignment horizontal="justify" vertical="top" wrapText="1"/>
    </xf>
    <xf numFmtId="0" fontId="11" fillId="0" borderId="21" xfId="0" applyFont="1" applyFill="1" applyBorder="1" applyAlignment="1" applyProtection="1">
      <alignment horizontal="justify" vertical="top" wrapText="1"/>
    </xf>
    <xf numFmtId="0" fontId="11" fillId="0" borderId="30" xfId="0" applyFont="1" applyFill="1" applyBorder="1" applyAlignment="1" applyProtection="1">
      <alignment horizontal="left" vertical="top"/>
    </xf>
    <xf numFmtId="0" fontId="8" fillId="0" borderId="40" xfId="0" applyFont="1" applyFill="1" applyBorder="1" applyAlignment="1" applyProtection="1"/>
    <xf numFmtId="0" fontId="8" fillId="0" borderId="41" xfId="0" applyFont="1" applyFill="1" applyBorder="1" applyAlignment="1" applyProtection="1"/>
    <xf numFmtId="0" fontId="11" fillId="0" borderId="22" xfId="0" applyFont="1" applyFill="1" applyBorder="1" applyAlignment="1" applyProtection="1">
      <alignment horizontal="justify" vertical="top" wrapText="1"/>
    </xf>
    <xf numFmtId="0" fontId="8" fillId="0" borderId="23" xfId="0" applyFont="1" applyFill="1" applyBorder="1" applyAlignment="1" applyProtection="1">
      <alignment horizontal="justify" vertical="top" wrapText="1"/>
    </xf>
    <xf numFmtId="0" fontId="8" fillId="0" borderId="24" xfId="0" applyFont="1" applyFill="1" applyBorder="1" applyAlignment="1" applyProtection="1">
      <alignment horizontal="justify" vertical="top" wrapText="1"/>
    </xf>
    <xf numFmtId="0" fontId="17" fillId="3" borderId="8" xfId="0" applyFont="1" applyFill="1" applyBorder="1" applyAlignment="1" applyProtection="1">
      <alignment horizontal="right" vertical="top" wrapText="1"/>
    </xf>
    <xf numFmtId="0" fontId="22" fillId="0" borderId="10" xfId="0" applyFont="1" applyBorder="1" applyAlignment="1" applyProtection="1">
      <alignment horizontal="right" vertical="top" wrapText="1"/>
    </xf>
    <xf numFmtId="0" fontId="17" fillId="3" borderId="9" xfId="0" applyFont="1" applyFill="1" applyBorder="1" applyAlignment="1" applyProtection="1">
      <alignment horizontal="left" vertical="top" wrapText="1"/>
    </xf>
    <xf numFmtId="0" fontId="22" fillId="0" borderId="7" xfId="0" applyFont="1" applyBorder="1" applyAlignment="1" applyProtection="1">
      <alignment horizontal="left" vertical="top" wrapText="1"/>
    </xf>
    <xf numFmtId="0" fontId="17" fillId="3" borderId="42" xfId="0" applyFont="1" applyFill="1" applyBorder="1" applyAlignment="1" applyProtection="1">
      <alignment horizontal="center" vertical="top" wrapText="1"/>
    </xf>
    <xf numFmtId="0" fontId="22" fillId="0" borderId="26" xfId="0" applyFont="1" applyBorder="1" applyAlignment="1" applyProtection="1">
      <alignment horizontal="center" vertical="top" wrapText="1"/>
    </xf>
    <xf numFmtId="0" fontId="3" fillId="3" borderId="45" xfId="0" applyFont="1" applyFill="1" applyBorder="1" applyAlignment="1" applyProtection="1">
      <alignment horizontal="center" vertical="center" wrapText="1"/>
    </xf>
    <xf numFmtId="0" fontId="3" fillId="3" borderId="55" xfId="0" applyFont="1" applyFill="1" applyBorder="1" applyAlignment="1" applyProtection="1">
      <alignment horizontal="center" vertical="center" wrapText="1"/>
    </xf>
    <xf numFmtId="0" fontId="13" fillId="3" borderId="45" xfId="0" applyFont="1" applyFill="1" applyBorder="1" applyAlignment="1" applyProtection="1">
      <alignment horizontal="center" vertical="center" wrapText="1"/>
    </xf>
    <xf numFmtId="0" fontId="13" fillId="3" borderId="55" xfId="0" applyFont="1" applyFill="1" applyBorder="1" applyAlignment="1" applyProtection="1">
      <alignment horizontal="center" vertical="center" wrapText="1"/>
    </xf>
    <xf numFmtId="0" fontId="3" fillId="3" borderId="16" xfId="0" applyFont="1" applyFill="1" applyBorder="1" applyAlignment="1" applyProtection="1">
      <alignment horizontal="center" vertical="center" wrapText="1"/>
    </xf>
    <xf numFmtId="0" fontId="2" fillId="0" borderId="17" xfId="0" applyFont="1" applyBorder="1" applyAlignment="1" applyProtection="1">
      <alignment horizontal="center" vertical="center" wrapText="1"/>
    </xf>
    <xf numFmtId="0" fontId="3" fillId="3" borderId="46" xfId="0" applyFont="1" applyFill="1" applyBorder="1" applyAlignment="1" applyProtection="1">
      <alignment horizontal="center" vertical="center" wrapText="1"/>
    </xf>
    <xf numFmtId="0" fontId="2" fillId="3" borderId="54" xfId="0" applyFont="1" applyFill="1" applyBorder="1" applyAlignment="1" applyProtection="1">
      <alignment horizontal="center" vertical="center" wrapText="1"/>
    </xf>
    <xf numFmtId="0" fontId="2" fillId="0" borderId="54" xfId="0" applyFont="1" applyBorder="1" applyAlignment="1" applyProtection="1">
      <alignment horizontal="center" vertical="center" wrapText="1"/>
    </xf>
    <xf numFmtId="0" fontId="3" fillId="3" borderId="44" xfId="0" applyFont="1" applyFill="1" applyBorder="1" applyAlignment="1" applyProtection="1">
      <alignment horizontal="center" vertical="center" wrapText="1"/>
    </xf>
    <xf numFmtId="0" fontId="3" fillId="3" borderId="5" xfId="0" applyFont="1" applyFill="1" applyBorder="1" applyAlignment="1" applyProtection="1">
      <alignment horizontal="center" vertical="center" wrapText="1"/>
    </xf>
    <xf numFmtId="0" fontId="13" fillId="3" borderId="56" xfId="0" applyFont="1" applyFill="1" applyBorder="1" applyAlignment="1" applyProtection="1">
      <alignment horizontal="center" vertical="center" wrapText="1"/>
    </xf>
    <xf numFmtId="0" fontId="13" fillId="3" borderId="27" xfId="0" applyFont="1" applyFill="1" applyBorder="1" applyAlignment="1" applyProtection="1">
      <alignment horizontal="center" vertical="center" wrapText="1"/>
    </xf>
    <xf numFmtId="0" fontId="3" fillId="3" borderId="30" xfId="0" applyFont="1" applyFill="1" applyBorder="1" applyAlignment="1" applyProtection="1">
      <alignment horizontal="justify" vertical="top" wrapText="1"/>
    </xf>
    <xf numFmtId="0" fontId="3" fillId="3" borderId="40" xfId="0" applyFont="1" applyFill="1" applyBorder="1" applyAlignment="1" applyProtection="1">
      <alignment horizontal="justify" vertical="top" wrapText="1"/>
    </xf>
    <xf numFmtId="0" fontId="2" fillId="0" borderId="40" xfId="0" applyFont="1" applyBorder="1" applyAlignment="1" applyProtection="1">
      <alignment wrapText="1"/>
    </xf>
    <xf numFmtId="0" fontId="2" fillId="0" borderId="41" xfId="0" applyFont="1" applyBorder="1" applyAlignment="1" applyProtection="1">
      <alignment wrapText="1"/>
    </xf>
    <xf numFmtId="0" fontId="3" fillId="3" borderId="10" xfId="0" applyFont="1" applyFill="1" applyBorder="1" applyAlignment="1" applyProtection="1">
      <alignment horizontal="center" vertical="top" wrapText="1"/>
    </xf>
    <xf numFmtId="0" fontId="2" fillId="0" borderId="7" xfId="0" applyFont="1" applyBorder="1" applyAlignment="1" applyProtection="1">
      <alignment horizontal="center" vertical="top" wrapText="1"/>
    </xf>
    <xf numFmtId="0" fontId="3" fillId="3" borderId="7" xfId="0" applyFont="1" applyFill="1" applyBorder="1" applyAlignment="1" applyProtection="1">
      <alignment horizontal="center" vertical="top" wrapText="1"/>
    </xf>
    <xf numFmtId="0" fontId="2" fillId="0" borderId="26" xfId="0" applyFont="1" applyBorder="1" applyAlignment="1" applyProtection="1">
      <alignment horizontal="center" vertical="top" wrapText="1"/>
    </xf>
    <xf numFmtId="0" fontId="13" fillId="3" borderId="44" xfId="0" applyFont="1" applyFill="1" applyBorder="1" applyAlignment="1" applyProtection="1">
      <alignment horizontal="center" vertical="center" wrapText="1"/>
    </xf>
    <xf numFmtId="0" fontId="13" fillId="3" borderId="5" xfId="0" applyFont="1" applyFill="1" applyBorder="1" applyAlignment="1" applyProtection="1">
      <alignment horizontal="center" vertical="center" wrapText="1"/>
    </xf>
    <xf numFmtId="0" fontId="13" fillId="3" borderId="46" xfId="0" applyFont="1" applyFill="1" applyBorder="1" applyAlignment="1" applyProtection="1">
      <alignment horizontal="center" vertical="center" wrapText="1"/>
    </xf>
    <xf numFmtId="0" fontId="13" fillId="3" borderId="54" xfId="0" applyFont="1" applyFill="1" applyBorder="1" applyAlignment="1" applyProtection="1">
      <alignment horizontal="center" vertical="center" wrapText="1"/>
    </xf>
    <xf numFmtId="0" fontId="4" fillId="3" borderId="30" xfId="0" applyFont="1" applyFill="1" applyBorder="1" applyAlignment="1" applyProtection="1">
      <alignment wrapText="1"/>
    </xf>
    <xf numFmtId="0" fontId="0" fillId="0" borderId="40" xfId="0" applyBorder="1"/>
    <xf numFmtId="0" fontId="0" fillId="0" borderId="41" xfId="0" applyBorder="1"/>
    <xf numFmtId="0" fontId="4" fillId="3" borderId="22" xfId="0" applyNumberFormat="1" applyFont="1" applyFill="1" applyBorder="1" applyAlignment="1" applyProtection="1">
      <alignment horizontal="justify" vertical="center" wrapText="1"/>
    </xf>
    <xf numFmtId="0" fontId="4" fillId="3" borderId="23" xfId="0" applyNumberFormat="1" applyFont="1" applyFill="1" applyBorder="1" applyAlignment="1" applyProtection="1">
      <alignment horizontal="justify" vertical="center" wrapText="1"/>
    </xf>
    <xf numFmtId="0" fontId="4" fillId="3" borderId="24" xfId="0" applyNumberFormat="1" applyFont="1" applyFill="1" applyBorder="1" applyAlignment="1" applyProtection="1">
      <alignment horizontal="justify" vertical="center" wrapText="1"/>
    </xf>
    <xf numFmtId="0" fontId="4" fillId="3" borderId="59" xfId="0" applyFont="1" applyFill="1" applyBorder="1" applyAlignment="1" applyProtection="1">
      <alignment horizontal="center" vertical="center" wrapText="1"/>
    </xf>
    <xf numFmtId="0" fontId="4" fillId="3" borderId="37" xfId="0" applyFont="1" applyFill="1" applyBorder="1" applyAlignment="1" applyProtection="1">
      <alignment horizontal="center" vertical="center" wrapText="1"/>
    </xf>
    <xf numFmtId="0" fontId="4" fillId="3" borderId="25" xfId="0" applyFont="1" applyFill="1" applyBorder="1" applyAlignment="1" applyProtection="1">
      <alignment horizontal="center" vertical="center" wrapText="1"/>
    </xf>
    <xf numFmtId="0" fontId="4" fillId="3" borderId="36" xfId="0" applyFont="1" applyFill="1" applyBorder="1" applyAlignment="1" applyProtection="1">
      <alignment horizontal="center" vertical="center" wrapText="1"/>
    </xf>
    <xf numFmtId="0" fontId="4" fillId="3" borderId="57" xfId="0" applyFont="1" applyFill="1" applyBorder="1" applyAlignment="1" applyProtection="1">
      <alignment horizontal="center" vertical="center" wrapText="1"/>
    </xf>
    <xf numFmtId="0" fontId="4" fillId="3" borderId="58" xfId="0" applyFont="1" applyFill="1" applyBorder="1" applyAlignment="1" applyProtection="1">
      <alignment horizontal="center" vertical="center" wrapText="1"/>
    </xf>
    <xf numFmtId="0" fontId="6" fillId="3" borderId="30" xfId="0" applyFont="1" applyFill="1" applyBorder="1" applyAlignment="1" applyProtection="1">
      <alignment horizontal="left" vertical="center" wrapText="1"/>
    </xf>
    <xf numFmtId="0" fontId="6" fillId="3" borderId="40" xfId="0" applyFont="1" applyFill="1" applyBorder="1" applyAlignment="1" applyProtection="1">
      <alignment horizontal="left" vertical="center" wrapText="1"/>
    </xf>
    <xf numFmtId="0" fontId="6" fillId="3" borderId="20" xfId="0" applyFont="1" applyFill="1" applyBorder="1" applyAlignment="1" applyProtection="1">
      <alignment horizontal="left" vertical="center" wrapText="1"/>
    </xf>
    <xf numFmtId="0" fontId="6" fillId="3" borderId="0" xfId="0" applyFont="1" applyFill="1" applyBorder="1" applyAlignment="1" applyProtection="1">
      <alignment horizontal="left" vertical="center" wrapText="1"/>
    </xf>
    <xf numFmtId="0" fontId="7" fillId="3" borderId="22" xfId="0" applyFont="1" applyFill="1" applyBorder="1" applyAlignment="1" applyProtection="1">
      <alignment horizontal="left" wrapText="1"/>
    </xf>
    <xf numFmtId="0" fontId="7" fillId="3" borderId="23" xfId="0" applyFont="1" applyFill="1" applyBorder="1" applyAlignment="1" applyProtection="1">
      <alignment horizontal="left" wrapText="1"/>
    </xf>
    <xf numFmtId="0" fontId="4" fillId="3" borderId="40" xfId="0" applyFont="1" applyFill="1" applyBorder="1" applyAlignment="1" applyProtection="1">
      <alignment horizontal="right" vertical="center" wrapText="1"/>
    </xf>
    <xf numFmtId="0" fontId="4" fillId="3" borderId="41" xfId="0" applyFont="1" applyFill="1" applyBorder="1" applyAlignment="1" applyProtection="1">
      <alignment horizontal="right" vertical="center" wrapText="1"/>
    </xf>
    <xf numFmtId="0" fontId="4" fillId="3" borderId="23" xfId="0" applyFont="1" applyFill="1" applyBorder="1" applyAlignment="1" applyProtection="1">
      <alignment horizontal="right" vertical="center" wrapText="1"/>
    </xf>
    <xf numFmtId="0" fontId="5" fillId="3" borderId="24" xfId="0" applyFont="1" applyFill="1" applyBorder="1" applyAlignment="1" applyProtection="1">
      <alignment vertical="center" wrapText="1"/>
    </xf>
    <xf numFmtId="0" fontId="4" fillId="3" borderId="0" xfId="0" applyFont="1" applyFill="1" applyBorder="1" applyAlignment="1" applyProtection="1">
      <alignment horizontal="right" vertical="center" wrapText="1"/>
    </xf>
    <xf numFmtId="0" fontId="4" fillId="3" borderId="21" xfId="0" applyFont="1" applyFill="1" applyBorder="1" applyAlignment="1" applyProtection="1">
      <alignment horizontal="right" vertical="center" wrapText="1"/>
    </xf>
    <xf numFmtId="0" fontId="4" fillId="3" borderId="60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  <xf numFmtId="0" fontId="4" fillId="3" borderId="50" xfId="0" applyFont="1" applyFill="1" applyBorder="1" applyAlignment="1" applyProtection="1">
      <alignment horizontal="center" vertical="center" wrapText="1"/>
    </xf>
    <xf numFmtId="0" fontId="5" fillId="0" borderId="12" xfId="0" applyFont="1" applyBorder="1" applyAlignment="1" applyProtection="1">
      <alignment horizontal="center" vertical="center" wrapText="1"/>
    </xf>
    <xf numFmtId="0" fontId="5" fillId="0" borderId="53" xfId="0" applyFont="1" applyBorder="1" applyAlignment="1" applyProtection="1">
      <alignment horizontal="center" vertical="center" wrapText="1"/>
    </xf>
    <xf numFmtId="0" fontId="18" fillId="3" borderId="30" xfId="0" applyFont="1" applyFill="1" applyBorder="1" applyAlignment="1" applyProtection="1">
      <alignment horizontal="left" vertical="center" wrapText="1"/>
    </xf>
    <xf numFmtId="0" fontId="18" fillId="3" borderId="40" xfId="0" applyFont="1" applyFill="1" applyBorder="1" applyAlignment="1" applyProtection="1">
      <alignment horizontal="left" vertical="center" wrapText="1"/>
    </xf>
    <xf numFmtId="0" fontId="18" fillId="3" borderId="20" xfId="0" applyFont="1" applyFill="1" applyBorder="1" applyAlignment="1" applyProtection="1">
      <alignment horizontal="left" vertical="center" wrapText="1"/>
    </xf>
    <xf numFmtId="0" fontId="18" fillId="3" borderId="0" xfId="0" applyFont="1" applyFill="1" applyBorder="1" applyAlignment="1" applyProtection="1">
      <alignment horizontal="left" vertical="center" wrapText="1"/>
    </xf>
    <xf numFmtId="0" fontId="19" fillId="3" borderId="22" xfId="0" applyFont="1" applyFill="1" applyBorder="1" applyAlignment="1" applyProtection="1">
      <alignment horizontal="left" wrapText="1"/>
    </xf>
    <xf numFmtId="0" fontId="19" fillId="3" borderId="23" xfId="0" applyFont="1" applyFill="1" applyBorder="1" applyAlignment="1" applyProtection="1">
      <alignment horizontal="left" wrapText="1"/>
    </xf>
    <xf numFmtId="0" fontId="1" fillId="0" borderId="11" xfId="0" applyFont="1" applyBorder="1" applyAlignment="1" applyProtection="1">
      <alignment horizontal="center" vertical="center" wrapText="1"/>
    </xf>
    <xf numFmtId="0" fontId="1" fillId="0" borderId="12" xfId="0" applyFont="1" applyBorder="1" applyAlignment="1" applyProtection="1">
      <alignment horizontal="center" vertical="center" wrapText="1"/>
    </xf>
    <xf numFmtId="0" fontId="1" fillId="0" borderId="53" xfId="0" applyFont="1" applyBorder="1" applyAlignment="1" applyProtection="1">
      <alignment horizontal="center" vertical="center" wrapText="1"/>
    </xf>
    <xf numFmtId="0" fontId="1" fillId="3" borderId="24" xfId="0" applyFont="1" applyFill="1" applyBorder="1" applyAlignment="1" applyProtection="1">
      <alignment vertical="center" wrapText="1"/>
    </xf>
    <xf numFmtId="0" fontId="3" fillId="3" borderId="65" xfId="0" applyFont="1" applyFill="1" applyBorder="1" applyAlignment="1" applyProtection="1">
      <alignment horizontal="center" vertical="center" wrapText="1"/>
    </xf>
    <xf numFmtId="0" fontId="3" fillId="3" borderId="6" xfId="0" applyFont="1" applyFill="1" applyBorder="1" applyAlignment="1" applyProtection="1">
      <alignment horizontal="center" vertical="center" wrapText="1"/>
    </xf>
    <xf numFmtId="0" fontId="3" fillId="3" borderId="54" xfId="0" applyFont="1" applyFill="1" applyBorder="1" applyAlignment="1" applyProtection="1">
      <alignment horizontal="center" vertical="center" wrapText="1"/>
    </xf>
    <xf numFmtId="0" fontId="3" fillId="3" borderId="57" xfId="0" applyFont="1" applyFill="1" applyBorder="1" applyAlignment="1" applyProtection="1">
      <alignment horizontal="justify" vertical="top" wrapText="1"/>
    </xf>
    <xf numFmtId="0" fontId="3" fillId="3" borderId="34" xfId="0" applyFont="1" applyFill="1" applyBorder="1" applyAlignment="1" applyProtection="1">
      <alignment horizontal="justify" vertical="top" wrapText="1"/>
    </xf>
    <xf numFmtId="0" fontId="3" fillId="3" borderId="58" xfId="0" applyFont="1" applyFill="1" applyBorder="1" applyAlignment="1" applyProtection="1">
      <alignment horizontal="justify" vertical="top" wrapText="1"/>
    </xf>
    <xf numFmtId="0" fontId="3" fillId="3" borderId="63" xfId="0" applyFont="1" applyFill="1" applyBorder="1" applyAlignment="1" applyProtection="1">
      <alignment horizontal="center" vertical="top" wrapText="1"/>
    </xf>
    <xf numFmtId="0" fontId="3" fillId="3" borderId="33" xfId="0" applyFont="1" applyFill="1" applyBorder="1" applyAlignment="1" applyProtection="1">
      <alignment horizontal="center" vertical="top" wrapText="1"/>
    </xf>
    <xf numFmtId="0" fontId="3" fillId="3" borderId="14" xfId="0" applyFont="1" applyFill="1" applyBorder="1" applyAlignment="1" applyProtection="1">
      <alignment horizontal="center" vertical="top" wrapText="1"/>
    </xf>
    <xf numFmtId="0" fontId="3" fillId="3" borderId="64" xfId="0" applyFont="1" applyFill="1" applyBorder="1" applyAlignment="1" applyProtection="1">
      <alignment horizontal="center" vertical="top" wrapText="1"/>
    </xf>
    <xf numFmtId="0" fontId="4" fillId="3" borderId="40" xfId="0" applyFont="1" applyFill="1" applyBorder="1" applyAlignment="1" applyProtection="1">
      <alignment wrapText="1"/>
    </xf>
    <xf numFmtId="0" fontId="4" fillId="3" borderId="41" xfId="0" applyFont="1" applyFill="1" applyBorder="1" applyAlignment="1" applyProtection="1">
      <alignment wrapText="1"/>
    </xf>
    <xf numFmtId="0" fontId="4" fillId="3" borderId="31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 applyProtection="1">
      <alignment horizontal="center" vertical="center" wrapText="1"/>
    </xf>
    <xf numFmtId="0" fontId="6" fillId="3" borderId="22" xfId="0" applyFont="1" applyFill="1" applyBorder="1" applyAlignment="1" applyProtection="1">
      <alignment horizontal="left" vertical="center" wrapText="1"/>
    </xf>
    <xf numFmtId="0" fontId="6" fillId="3" borderId="23" xfId="0" applyFont="1" applyFill="1" applyBorder="1" applyAlignment="1" applyProtection="1">
      <alignment horizontal="left" vertical="center" wrapText="1"/>
    </xf>
    <xf numFmtId="0" fontId="4" fillId="3" borderId="24" xfId="0" applyFont="1" applyFill="1" applyBorder="1" applyAlignment="1" applyProtection="1">
      <alignment horizontal="right" vertical="center" wrapText="1"/>
    </xf>
    <xf numFmtId="0" fontId="4" fillId="3" borderId="61" xfId="0" applyFont="1" applyFill="1" applyBorder="1" applyAlignment="1" applyProtection="1">
      <alignment horizontal="center" vertical="center" wrapText="1"/>
    </xf>
    <xf numFmtId="0" fontId="4" fillId="3" borderId="5" xfId="0" applyFont="1" applyFill="1" applyBorder="1" applyAlignment="1" applyProtection="1">
      <alignment horizontal="center" vertical="center" wrapText="1"/>
    </xf>
    <xf numFmtId="0" fontId="4" fillId="3" borderId="62" xfId="0" applyFont="1" applyFill="1" applyBorder="1" applyAlignment="1" applyProtection="1">
      <alignment horizontal="center" vertical="center" wrapText="1"/>
    </xf>
    <xf numFmtId="0" fontId="4" fillId="3" borderId="55" xfId="0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 applyProtection="1">
      <alignment horizontal="left" vertical="top"/>
    </xf>
    <xf numFmtId="0" fontId="0" fillId="0" borderId="0" xfId="0" applyAlignment="1" applyProtection="1">
      <alignment horizontal="left"/>
    </xf>
    <xf numFmtId="37" fontId="9" fillId="0" borderId="0" xfId="0" applyNumberFormat="1" applyFont="1" applyFill="1" applyBorder="1" applyAlignment="1" applyProtection="1">
      <alignment horizontal="center"/>
    </xf>
    <xf numFmtId="0" fontId="9" fillId="0" borderId="0" xfId="0" applyFont="1" applyFill="1" applyAlignment="1" applyProtection="1">
      <alignment horizontal="center"/>
    </xf>
    <xf numFmtId="0" fontId="10" fillId="0" borderId="0" xfId="0" applyFont="1" applyFill="1" applyAlignment="1" applyProtection="1">
      <alignment horizontal="center"/>
    </xf>
    <xf numFmtId="0" fontId="15" fillId="3" borderId="30" xfId="0" applyFont="1" applyFill="1" applyBorder="1" applyAlignment="1" applyProtection="1">
      <alignment horizontal="center" vertical="top" wrapText="1"/>
    </xf>
    <xf numFmtId="0" fontId="0" fillId="3" borderId="66" xfId="0" applyFill="1" applyBorder="1" applyAlignment="1" applyProtection="1">
      <alignment horizontal="center" vertical="top" wrapText="1"/>
    </xf>
    <xf numFmtId="0" fontId="14" fillId="3" borderId="22" xfId="0" applyFont="1" applyFill="1" applyBorder="1" applyAlignment="1" applyProtection="1">
      <alignment horizontal="center" vertical="top" wrapText="1"/>
    </xf>
    <xf numFmtId="0" fontId="0" fillId="3" borderId="29" xfId="0" applyFill="1" applyBorder="1" applyAlignment="1" applyProtection="1">
      <alignment horizontal="center" vertical="top" wrapText="1"/>
    </xf>
    <xf numFmtId="0" fontId="15" fillId="0" borderId="18" xfId="0" applyFont="1" applyFill="1" applyBorder="1" applyAlignment="1" applyProtection="1">
      <alignment horizontal="center" vertical="top" wrapText="1"/>
    </xf>
    <xf numFmtId="0" fontId="15" fillId="0" borderId="19" xfId="0" applyFont="1" applyFill="1" applyBorder="1" applyAlignment="1" applyProtection="1">
      <alignment horizontal="center" vertical="top" wrapText="1"/>
    </xf>
    <xf numFmtId="0" fontId="14" fillId="0" borderId="67" xfId="0" applyFont="1" applyFill="1" applyBorder="1" applyAlignment="1" applyProtection="1">
      <alignment vertical="top" wrapText="1"/>
    </xf>
    <xf numFmtId="0" fontId="15" fillId="3" borderId="8" xfId="0" applyFont="1" applyFill="1" applyBorder="1" applyAlignment="1" applyProtection="1">
      <alignment horizontal="center" vertical="top" wrapText="1"/>
    </xf>
    <xf numFmtId="0" fontId="15" fillId="3" borderId="42" xfId="0" applyFont="1" applyFill="1" applyBorder="1" applyAlignment="1" applyProtection="1">
      <alignment horizontal="center" vertical="top" wrapText="1"/>
    </xf>
    <xf numFmtId="0" fontId="15" fillId="3" borderId="13" xfId="0" applyFont="1" applyFill="1" applyBorder="1" applyAlignment="1" applyProtection="1">
      <alignment horizontal="center" vertical="top" wrapText="1"/>
    </xf>
    <xf numFmtId="0" fontId="14" fillId="0" borderId="15" xfId="0" applyFont="1" applyBorder="1" applyAlignment="1" applyProtection="1">
      <alignment horizontal="center" vertical="top" wrapText="1"/>
    </xf>
    <xf numFmtId="0" fontId="15" fillId="0" borderId="28" xfId="0" applyFont="1" applyFill="1" applyBorder="1" applyAlignment="1" applyProtection="1">
      <alignment horizontal="center" vertical="top" wrapText="1"/>
    </xf>
    <xf numFmtId="0" fontId="15" fillId="0" borderId="39" xfId="0" applyFont="1" applyFill="1" applyBorder="1" applyAlignment="1" applyProtection="1">
      <alignment horizontal="center" vertical="top" wrapText="1"/>
    </xf>
    <xf numFmtId="0" fontId="14" fillId="0" borderId="39" xfId="0" applyFont="1" applyFill="1" applyBorder="1" applyAlignment="1" applyProtection="1">
      <alignment vertical="top" wrapText="1"/>
    </xf>
    <xf numFmtId="4" fontId="15" fillId="0" borderId="11" xfId="0" applyNumberFormat="1" applyFont="1" applyFill="1" applyBorder="1" applyAlignment="1" applyProtection="1">
      <alignment horizontal="center" vertical="top" wrapText="1"/>
    </xf>
    <xf numFmtId="4" fontId="15" fillId="0" borderId="12" xfId="0" applyNumberFormat="1" applyFont="1" applyFill="1" applyBorder="1" applyAlignment="1" applyProtection="1">
      <alignment horizontal="center" vertical="top" wrapText="1"/>
    </xf>
    <xf numFmtId="4" fontId="14" fillId="0" borderId="15" xfId="0" applyNumberFormat="1" applyFont="1" applyFill="1" applyBorder="1" applyAlignment="1" applyProtection="1">
      <alignment vertical="top" wrapText="1"/>
    </xf>
    <xf numFmtId="0" fontId="15" fillId="0" borderId="22" xfId="0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51"/>
  <sheetViews>
    <sheetView zoomScale="62" zoomScaleNormal="65" workbookViewId="0">
      <pane xSplit="4" topLeftCell="E1" activePane="topRight" state="frozen"/>
      <selection pane="topRight" activeCell="A12" sqref="A12"/>
    </sheetView>
  </sheetViews>
  <sheetFormatPr defaultColWidth="14.85546875" defaultRowHeight="15" x14ac:dyDescent="0.25"/>
  <cols>
    <col min="1" max="1" width="10" style="57" customWidth="1"/>
    <col min="2" max="2" width="6.140625" style="39" customWidth="1"/>
    <col min="3" max="3" width="31" style="40" customWidth="1"/>
    <col min="4" max="4" width="3.42578125" style="40" customWidth="1"/>
    <col min="5" max="7" width="15.7109375" style="41" customWidth="1"/>
    <col min="8" max="8" width="2.7109375" style="41" customWidth="1"/>
    <col min="9" max="11" width="15.7109375" style="41" customWidth="1"/>
    <col min="12" max="12" width="2.7109375" style="41" customWidth="1"/>
    <col min="13" max="15" width="15.7109375" style="41" customWidth="1"/>
    <col min="16" max="16" width="2.7109375" style="41" customWidth="1"/>
    <col min="17" max="19" width="15.7109375" style="41" customWidth="1"/>
    <col min="20" max="20" width="2.7109375" style="41" customWidth="1"/>
    <col min="21" max="23" width="15.7109375" style="41" customWidth="1"/>
    <col min="24" max="24" width="2.7109375" style="41" customWidth="1"/>
    <col min="25" max="27" width="15.7109375" style="41" customWidth="1"/>
    <col min="28" max="16384" width="14.85546875" style="41"/>
  </cols>
  <sheetData>
    <row r="1" spans="1:27" s="38" customFormat="1" ht="14.25" x14ac:dyDescent="0.2">
      <c r="A1" s="36" t="str">
        <f>CONCATENATE('ALL Activities'!A3, " ", 'ALL Activities'!C3)</f>
        <v xml:space="preserve">Project No: GFL-2328-2716-[XXXX] 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R1" s="121"/>
      <c r="S1" s="121"/>
      <c r="T1" s="121"/>
      <c r="U1" s="121"/>
      <c r="V1" s="121"/>
      <c r="W1" s="121"/>
      <c r="X1" s="121"/>
      <c r="Y1" s="121"/>
      <c r="Z1" s="121"/>
      <c r="AA1" s="121"/>
    </row>
    <row r="2" spans="1:27" x14ac:dyDescent="0.25">
      <c r="A2" s="36" t="str">
        <f>CONCATENATE('ALL Activities'!A4, " ", 'ALL Activities'!C4)</f>
        <v>Project Name: Institutional Capacity to Enhance Biosafety Practices in Malaysia</v>
      </c>
      <c r="B2" s="121"/>
      <c r="C2" s="121"/>
      <c r="D2" s="121"/>
      <c r="E2" s="121"/>
      <c r="F2" s="121"/>
      <c r="G2" s="121"/>
      <c r="H2" s="121"/>
      <c r="I2" s="121"/>
      <c r="J2" s="121"/>
      <c r="K2" s="121"/>
      <c r="L2" s="121"/>
      <c r="M2" s="121"/>
      <c r="N2" s="121"/>
      <c r="O2" s="121"/>
      <c r="P2" s="121"/>
      <c r="Q2" s="121"/>
      <c r="R2" s="121"/>
      <c r="S2" s="121"/>
      <c r="T2" s="121"/>
      <c r="U2" s="121"/>
      <c r="V2" s="121"/>
      <c r="W2" s="121"/>
      <c r="X2" s="121"/>
      <c r="Y2" s="121"/>
      <c r="Z2" s="121"/>
      <c r="AA2" s="121"/>
    </row>
    <row r="3" spans="1:27" x14ac:dyDescent="0.25">
      <c r="A3" s="36" t="str">
        <f>CONCATENATE('ALL Activities'!A5, " ", 'ALL Activities'!C5)</f>
        <v>Executing Agency: Ministry of Natural Resources and Environment</v>
      </c>
      <c r="B3" s="121"/>
      <c r="C3" s="121"/>
      <c r="D3" s="121"/>
      <c r="E3" s="121"/>
      <c r="F3" s="121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1"/>
      <c r="S3" s="121"/>
      <c r="T3" s="121"/>
      <c r="U3" s="121"/>
      <c r="V3" s="121"/>
      <c r="W3" s="121"/>
      <c r="X3" s="121"/>
      <c r="Y3" s="121"/>
      <c r="Z3" s="121"/>
      <c r="AA3" s="121"/>
    </row>
    <row r="4" spans="1:27" ht="15.75" thickBot="1" x14ac:dyDescent="0.3">
      <c r="A4" s="36"/>
    </row>
    <row r="5" spans="1:27" x14ac:dyDescent="0.25">
      <c r="A5" s="204" t="s">
        <v>52</v>
      </c>
      <c r="B5" s="205"/>
      <c r="C5" s="206"/>
      <c r="D5" s="42"/>
      <c r="E5" s="213" t="s">
        <v>193</v>
      </c>
      <c r="F5" s="214"/>
      <c r="G5" s="215"/>
      <c r="H5" s="43"/>
      <c r="I5" s="94"/>
      <c r="J5" s="95" t="s">
        <v>194</v>
      </c>
      <c r="K5" s="96"/>
      <c r="L5" s="43"/>
      <c r="M5" s="94"/>
      <c r="N5" s="95" t="s">
        <v>194</v>
      </c>
      <c r="O5" s="96"/>
      <c r="P5" s="43"/>
      <c r="Q5" s="94"/>
      <c r="R5" s="95" t="s">
        <v>194</v>
      </c>
      <c r="S5" s="96"/>
      <c r="T5" s="43"/>
      <c r="U5" s="94"/>
      <c r="V5" s="95" t="s">
        <v>194</v>
      </c>
      <c r="W5" s="96"/>
      <c r="X5" s="43"/>
      <c r="Y5" s="94"/>
      <c r="Z5" s="95" t="s">
        <v>194</v>
      </c>
      <c r="AA5" s="96"/>
    </row>
    <row r="6" spans="1:27" s="46" customFormat="1" x14ac:dyDescent="0.25">
      <c r="A6" s="207"/>
      <c r="B6" s="208"/>
      <c r="C6" s="209"/>
      <c r="D6" s="42"/>
      <c r="E6" s="106"/>
      <c r="F6" s="43" t="s">
        <v>195</v>
      </c>
      <c r="G6" s="107"/>
      <c r="H6" s="43"/>
      <c r="I6" s="198" t="s">
        <v>190</v>
      </c>
      <c r="J6" s="199"/>
      <c r="K6" s="200"/>
      <c r="L6" s="118"/>
      <c r="M6" s="198" t="s">
        <v>189</v>
      </c>
      <c r="N6" s="201"/>
      <c r="O6" s="202"/>
      <c r="P6" s="43"/>
      <c r="Q6" s="198" t="s">
        <v>191</v>
      </c>
      <c r="R6" s="201"/>
      <c r="S6" s="202"/>
      <c r="T6" s="43"/>
      <c r="U6" s="198" t="s">
        <v>188</v>
      </c>
      <c r="V6" s="201"/>
      <c r="W6" s="202"/>
      <c r="X6" s="43"/>
      <c r="Y6" s="198" t="s">
        <v>192</v>
      </c>
      <c r="Z6" s="199"/>
      <c r="AA6" s="200"/>
    </row>
    <row r="7" spans="1:27" s="46" customFormat="1" ht="15.75" thickBot="1" x14ac:dyDescent="0.3">
      <c r="A7" s="210"/>
      <c r="B7" s="211"/>
      <c r="C7" s="212"/>
      <c r="D7" s="42"/>
      <c r="E7" s="47" t="s">
        <v>40</v>
      </c>
      <c r="F7" s="48" t="s">
        <v>41</v>
      </c>
      <c r="G7" s="49" t="s">
        <v>187</v>
      </c>
      <c r="I7" s="47" t="s">
        <v>40</v>
      </c>
      <c r="J7" s="48" t="s">
        <v>41</v>
      </c>
      <c r="K7" s="49" t="s">
        <v>187</v>
      </c>
      <c r="M7" s="47" t="s">
        <v>40</v>
      </c>
      <c r="N7" s="48" t="s">
        <v>41</v>
      </c>
      <c r="O7" s="49" t="s">
        <v>187</v>
      </c>
      <c r="Q7" s="47" t="s">
        <v>40</v>
      </c>
      <c r="R7" s="48" t="s">
        <v>41</v>
      </c>
      <c r="S7" s="49" t="s">
        <v>187</v>
      </c>
      <c r="U7" s="47" t="s">
        <v>40</v>
      </c>
      <c r="V7" s="48" t="s">
        <v>41</v>
      </c>
      <c r="W7" s="49" t="s">
        <v>187</v>
      </c>
      <c r="Y7" s="47" t="s">
        <v>40</v>
      </c>
      <c r="Z7" s="48" t="s">
        <v>41</v>
      </c>
      <c r="AA7" s="49" t="s">
        <v>187</v>
      </c>
    </row>
    <row r="8" spans="1:27" ht="15.75" thickBot="1" x14ac:dyDescent="0.3">
      <c r="A8" s="218" t="s">
        <v>57</v>
      </c>
      <c r="B8" s="219"/>
      <c r="C8" s="220"/>
      <c r="D8" s="5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9" spans="1:27" ht="15.75" thickBot="1" x14ac:dyDescent="0.3">
      <c r="A9" s="167" t="s">
        <v>200</v>
      </c>
      <c r="B9" s="195" t="s">
        <v>201</v>
      </c>
      <c r="C9" s="196"/>
      <c r="D9" s="50"/>
      <c r="E9" s="99">
        <f t="shared" ref="E9:G10" si="0">SUM(I9,M9,Q9,U9,Y9)</f>
        <v>72000</v>
      </c>
      <c r="F9" s="100">
        <f t="shared" si="0"/>
        <v>0</v>
      </c>
      <c r="G9" s="101">
        <f t="shared" si="0"/>
        <v>72000</v>
      </c>
      <c r="H9" s="20"/>
      <c r="I9" s="22">
        <f>SUM('Activity A'!E37,'Activity B'!E37,'Activity C'!E37,'Activity D'!E37,'Activity E'!E37, 'Activity F'!E37, 'Activity G'!E37)</f>
        <v>12000</v>
      </c>
      <c r="J9" s="23">
        <f>SUM('Activity A'!F37,'Activity B'!F37,'Activity C'!F37,'Activity D'!F37,'Activity E'!F37, 'Activity F'!F37, 'Activity G'!F37)</f>
        <v>0</v>
      </c>
      <c r="K9" s="104">
        <f t="shared" ref="K9:K15" si="1">SUM(I9:J9)</f>
        <v>12000</v>
      </c>
      <c r="L9" s="19"/>
      <c r="M9" s="22">
        <f>SUM('Activity A'!G37,'Activity B'!G37,'Activity C'!G37,'Activity D'!G37,'Activity E'!G37, 'Activity F'!G37, 'Activity G'!G37)</f>
        <v>20000</v>
      </c>
      <c r="N9" s="23">
        <f>SUM('Activity A'!H37,'Activity B'!H37,'Activity C'!H37,'Activity D'!H37,'Activity E'!H37, 'Activity F'!H37, 'Activity G'!H37)</f>
        <v>0</v>
      </c>
      <c r="O9" s="104">
        <f t="shared" ref="O9:O15" si="2">SUM(M9:N9)</f>
        <v>20000</v>
      </c>
      <c r="P9" s="19"/>
      <c r="Q9" s="22">
        <f>SUM('Activity A'!I37,'Activity B'!I37,'Activity C'!I37,'Activity D'!I37,'Activity E'!I37, 'Activity F'!I37, 'Activity G'!I37)</f>
        <v>20000</v>
      </c>
      <c r="R9" s="23">
        <f>SUM('Activity A'!J37,'Activity B'!J37,'Activity C'!J37,'Activity D'!J37,'Activity E'!J37, 'Activity F'!J37, 'Activity G'!J37)</f>
        <v>0</v>
      </c>
      <c r="S9" s="104">
        <f t="shared" ref="S9:S15" si="3">SUM(Q9:R9)</f>
        <v>20000</v>
      </c>
      <c r="T9" s="19"/>
      <c r="U9" s="22">
        <f>SUM('Activity A'!K37,'Activity B'!K37,'Activity C'!K37,'Activity D'!K37,'Activity E'!K37, 'Activity F'!K37, 'Activity G'!K37)</f>
        <v>20000</v>
      </c>
      <c r="V9" s="23">
        <f>SUM('Activity A'!L37,'Activity B'!L37,'Activity C'!L37,'Activity D'!L37,'Activity E'!L37, 'Activity F'!L37, 'Activity G'!L37)</f>
        <v>0</v>
      </c>
      <c r="W9" s="104">
        <f t="shared" ref="W9:W15" si="4">SUM(U9:V9)</f>
        <v>20000</v>
      </c>
      <c r="X9" s="19"/>
      <c r="Y9" s="22">
        <f>SUM('Activity A'!M37,'Activity B'!M37,'Activity C'!M37,'Activity D'!M37,'Activity E'!M37, 'Activity F'!M37, 'Activity G'!M37)</f>
        <v>0</v>
      </c>
      <c r="Z9" s="23">
        <f>SUM('Activity A'!N37,'Activity B'!N37,'Activity C'!N37,'Activity D'!N37,'Activity E'!N37, 'Activity F'!N37)</f>
        <v>0</v>
      </c>
      <c r="AA9" s="104">
        <f t="shared" ref="AA9:AA15" si="5">SUM(Y9:Z9)</f>
        <v>0</v>
      </c>
    </row>
    <row r="10" spans="1:27" x14ac:dyDescent="0.25">
      <c r="A10" s="51" t="s">
        <v>0</v>
      </c>
      <c r="B10" s="195" t="s">
        <v>1</v>
      </c>
      <c r="C10" s="196"/>
      <c r="D10" s="50"/>
      <c r="E10" s="99">
        <f t="shared" si="0"/>
        <v>0</v>
      </c>
      <c r="F10" s="100">
        <f t="shared" si="0"/>
        <v>481000</v>
      </c>
      <c r="G10" s="101">
        <f t="shared" si="0"/>
        <v>481000</v>
      </c>
      <c r="H10" s="20"/>
      <c r="I10" s="22">
        <f>SUM('Activity A'!E38,'Activity B'!E38,'Activity C'!E38,'Activity D'!E38,'Activity E'!E38, 'Activity F'!E38, 'Activity G'!E38)</f>
        <v>0</v>
      </c>
      <c r="J10" s="22">
        <f>SUM('Activity A'!F38,'Activity B'!F38,'Activity C'!F38,'Activity D'!F38,'Activity E'!F38, 'Activity F'!F38, 'Activity G'!F38)</f>
        <v>76500</v>
      </c>
      <c r="K10" s="104">
        <f>SUM(I10:J10)</f>
        <v>76500</v>
      </c>
      <c r="L10" s="19"/>
      <c r="M10" s="22">
        <f>SUM('Activity A'!G38,'Activity B'!G38,'Activity C'!G38,'Activity D'!G38,'Activity E'!G38, 'Activity F'!G38, 'Activity G'!G38)</f>
        <v>0</v>
      </c>
      <c r="N10" s="22">
        <f>SUM('Activity A'!H38,'Activity B'!H38,'Activity C'!H38,'Activity D'!H38,'Activity E'!H38, 'Activity F'!H38, 'Activity G'!H38)</f>
        <v>160500</v>
      </c>
      <c r="O10" s="104">
        <f>SUM(M10:N10)</f>
        <v>160500</v>
      </c>
      <c r="P10" s="19"/>
      <c r="Q10" s="22">
        <f>SUM('Activity A'!I38,'Activity B'!I38,'Activity C'!I38,'Activity D'!I38,'Activity E'!I38, 'Activity F'!I38, 'Activity G'!I38)</f>
        <v>0</v>
      </c>
      <c r="R10" s="22">
        <f>SUM('Activity A'!J38,'Activity B'!J38,'Activity C'!J38,'Activity D'!J38,'Activity E'!J38, 'Activity F'!J38, 'Activity G'!J38)</f>
        <v>123000</v>
      </c>
      <c r="S10" s="104">
        <f>SUM(Q10:R10)</f>
        <v>123000</v>
      </c>
      <c r="T10" s="19"/>
      <c r="U10" s="22">
        <f>SUM('Activity A'!K38,'Activity B'!K38,'Activity C'!K38,'Activity D'!K38,'Activity E'!K38, 'Activity F'!K38, 'Activity G'!K38)</f>
        <v>0</v>
      </c>
      <c r="V10" s="22">
        <f>SUM('Activity A'!L38,'Activity B'!L38,'Activity C'!L38,'Activity D'!L38,'Activity E'!L38, 'Activity F'!L38, 'Activity G'!L38)</f>
        <v>121000</v>
      </c>
      <c r="W10" s="104">
        <f>SUM(U10:V10)</f>
        <v>121000</v>
      </c>
      <c r="X10" s="19"/>
      <c r="Y10" s="22">
        <f>SUM('Activity A'!M38,'Activity B'!M38,'Activity C'!M38,'Activity D'!M38,'Activity E'!M38, 'Activity F'!M38, 'Activity G'!M38)</f>
        <v>0</v>
      </c>
      <c r="Z10" s="22">
        <f>SUM('Activity A'!N38,'Activity B'!N38,'Activity C'!N38,'Activity D'!N38,'Activity E'!N38, 'Activity F'!N38)</f>
        <v>0</v>
      </c>
      <c r="AA10" s="104">
        <f>SUM(Y10:Z10)</f>
        <v>0</v>
      </c>
    </row>
    <row r="11" spans="1:27" x14ac:dyDescent="0.25">
      <c r="A11" s="51" t="s">
        <v>2</v>
      </c>
      <c r="B11" s="195" t="s">
        <v>3</v>
      </c>
      <c r="C11" s="196"/>
      <c r="D11" s="50"/>
      <c r="E11" s="102">
        <f t="shared" ref="E11:E42" si="6">SUM(I11,M11,Q11,U11,Y11)</f>
        <v>0</v>
      </c>
      <c r="F11" s="98">
        <f t="shared" ref="F11:G15" si="7">SUM(J11,N11,R11,V11,Z11)</f>
        <v>0</v>
      </c>
      <c r="G11" s="103">
        <f t="shared" si="7"/>
        <v>0</v>
      </c>
      <c r="H11" s="20"/>
      <c r="I11" s="24">
        <f>SUM('Activity A'!E39,'Activity B'!E39,'Activity C'!E39,'Activity D'!E39,'Activity E'!E39, 'Activity F'!E39, 'Activity G'!E39)</f>
        <v>0</v>
      </c>
      <c r="J11" s="21">
        <f>SUM('Activity A'!F39,'Activity B'!F39,'Activity C'!F39,'Activity D'!F39,'Activity E'!F39, 'Activity F'!F39, 'Activity G'!F39)</f>
        <v>0</v>
      </c>
      <c r="K11" s="105">
        <f t="shared" si="1"/>
        <v>0</v>
      </c>
      <c r="L11" s="19"/>
      <c r="M11" s="24">
        <f>SUM('Activity A'!G39,'Activity B'!G39,'Activity C'!G39,'Activity D'!G39,'Activity E'!G39, 'Activity F'!G39, 'Activity G'!G39)</f>
        <v>0</v>
      </c>
      <c r="N11" s="21">
        <f>SUM('Activity A'!H39,'Activity B'!H39,'Activity C'!H39,'Activity D'!H39,'Activity E'!H39, 'Activity F'!H39, 'Activity G'!H39)</f>
        <v>0</v>
      </c>
      <c r="O11" s="105">
        <f t="shared" si="2"/>
        <v>0</v>
      </c>
      <c r="P11" s="19"/>
      <c r="Q11" s="24">
        <f>SUM('Activity A'!I39,'Activity B'!I39,'Activity C'!I39,'Activity D'!I39,'Activity E'!I39, 'Activity F'!I39, 'Activity G'!I39)</f>
        <v>0</v>
      </c>
      <c r="R11" s="21">
        <f>SUM('Activity A'!J39,'Activity B'!J39,'Activity C'!J39,'Activity D'!J39,'Activity E'!J39, 'Activity F'!J39, 'Activity G'!J39)</f>
        <v>0</v>
      </c>
      <c r="S11" s="105">
        <f t="shared" si="3"/>
        <v>0</v>
      </c>
      <c r="T11" s="19"/>
      <c r="U11" s="24">
        <f>SUM('Activity A'!K39,'Activity B'!K39,'Activity C'!K39,'Activity D'!K39,'Activity E'!K39, 'Activity F'!K39, 'Activity G'!K39)</f>
        <v>0</v>
      </c>
      <c r="V11" s="21">
        <f>SUM('Activity A'!L39,'Activity B'!L39,'Activity C'!L39,'Activity D'!L39,'Activity E'!L39, 'Activity F'!L39, 'Activity G'!L39)</f>
        <v>0</v>
      </c>
      <c r="W11" s="105">
        <f t="shared" si="4"/>
        <v>0</v>
      </c>
      <c r="X11" s="19"/>
      <c r="Y11" s="24">
        <f>SUM('Activity A'!M39,'Activity B'!M39,'Activity C'!M39,'Activity D'!M39,'Activity E'!M39, 'Activity F'!M39, 'Activity G'!M39)</f>
        <v>0</v>
      </c>
      <c r="Z11" s="21">
        <f>SUM('Activity A'!N39,'Activity B'!N39,'Activity C'!N39,'Activity D'!N39,'Activity E'!N39, 'Activity F'!N39)</f>
        <v>0</v>
      </c>
      <c r="AA11" s="105">
        <f t="shared" si="5"/>
        <v>0</v>
      </c>
    </row>
    <row r="12" spans="1:27" x14ac:dyDescent="0.25">
      <c r="A12" s="51" t="s">
        <v>4</v>
      </c>
      <c r="B12" s="195" t="s">
        <v>5</v>
      </c>
      <c r="C12" s="196"/>
      <c r="D12" s="50"/>
      <c r="E12" s="102">
        <f t="shared" si="6"/>
        <v>10000</v>
      </c>
      <c r="F12" s="98">
        <f t="shared" si="7"/>
        <v>0</v>
      </c>
      <c r="G12" s="103">
        <f t="shared" si="7"/>
        <v>10000</v>
      </c>
      <c r="H12" s="19"/>
      <c r="I12" s="24">
        <f>SUM('Activity A'!E40,'Activity B'!E40,'Activity C'!E40,'Activity D'!E40,'Activity E'!E40, 'Activity F'!E40, 'Activity G'!E40)</f>
        <v>0</v>
      </c>
      <c r="J12" s="21">
        <f>SUM('Activity A'!F40,'Activity B'!F40,'Activity C'!F40,'Activity D'!F40,'Activity E'!F40, 'Activity F'!F40, 'Activity G'!F40)</f>
        <v>0</v>
      </c>
      <c r="K12" s="105">
        <f t="shared" si="1"/>
        <v>0</v>
      </c>
      <c r="L12" s="19"/>
      <c r="M12" s="24">
        <f>SUM('Activity A'!G40,'Activity B'!G40,'Activity C'!G40,'Activity D'!G40,'Activity E'!G40, 'Activity F'!G40, 'Activity G'!G40)</f>
        <v>8000</v>
      </c>
      <c r="N12" s="21">
        <f>SUM('Activity A'!H40,'Activity B'!H40,'Activity C'!H40,'Activity D'!H40,'Activity E'!H40, 'Activity F'!H40, 'Activity G'!H40)</f>
        <v>0</v>
      </c>
      <c r="O12" s="105">
        <f t="shared" si="2"/>
        <v>8000</v>
      </c>
      <c r="P12" s="19"/>
      <c r="Q12" s="24">
        <f>SUM('Activity A'!I40,'Activity B'!I40,'Activity C'!I40,'Activity D'!I40,'Activity E'!I40, 'Activity F'!I40, 'Activity G'!I40)</f>
        <v>2000</v>
      </c>
      <c r="R12" s="21">
        <f>SUM('Activity A'!J40,'Activity B'!J40,'Activity C'!J40,'Activity D'!J40,'Activity E'!J40, 'Activity F'!J40, 'Activity G'!J40)</f>
        <v>0</v>
      </c>
      <c r="S12" s="105">
        <f t="shared" si="3"/>
        <v>2000</v>
      </c>
      <c r="T12" s="19"/>
      <c r="U12" s="24">
        <f>SUM('Activity A'!K40,'Activity B'!K40,'Activity C'!K40,'Activity D'!K40,'Activity E'!K40, 'Activity F'!K40, 'Activity G'!K40)</f>
        <v>0</v>
      </c>
      <c r="V12" s="21">
        <f>SUM('Activity A'!L40,'Activity B'!L40,'Activity C'!L40,'Activity D'!L40,'Activity E'!L40, 'Activity F'!L40, 'Activity G'!L40)</f>
        <v>0</v>
      </c>
      <c r="W12" s="105">
        <f t="shared" si="4"/>
        <v>0</v>
      </c>
      <c r="X12" s="19"/>
      <c r="Y12" s="24">
        <f>SUM('Activity A'!M40,'Activity B'!M40,'Activity C'!M40,'Activity D'!M40,'Activity E'!M40, 'Activity F'!M40, 'Activity G'!M40)</f>
        <v>0</v>
      </c>
      <c r="Z12" s="21">
        <f>SUM('Activity A'!N40,'Activity B'!N40,'Activity C'!N40,'Activity D'!N40,'Activity E'!N40, 'Activity F'!N40)</f>
        <v>0</v>
      </c>
      <c r="AA12" s="105">
        <f t="shared" si="5"/>
        <v>0</v>
      </c>
    </row>
    <row r="13" spans="1:27" x14ac:dyDescent="0.25">
      <c r="A13" s="51" t="s">
        <v>6</v>
      </c>
      <c r="B13" s="195" t="s">
        <v>7</v>
      </c>
      <c r="C13" s="197"/>
      <c r="D13" s="52"/>
      <c r="E13" s="102">
        <f t="shared" si="6"/>
        <v>60000</v>
      </c>
      <c r="F13" s="98">
        <f t="shared" si="7"/>
        <v>0</v>
      </c>
      <c r="G13" s="103">
        <f t="shared" si="7"/>
        <v>60000</v>
      </c>
      <c r="H13" s="19"/>
      <c r="I13" s="24">
        <f>SUM('Activity A'!E41,'Activity B'!E41,'Activity C'!E41,'Activity D'!E41,'Activity E'!E41, 'Activity F'!E41, 'Activity G'!E41)</f>
        <v>13500</v>
      </c>
      <c r="J13" s="21">
        <f>SUM('Activity A'!F41,'Activity B'!F41,'Activity C'!F41,'Activity D'!F41,'Activity E'!F41, 'Activity F'!F41, 'Activity G'!F41)</f>
        <v>0</v>
      </c>
      <c r="K13" s="105">
        <f t="shared" si="1"/>
        <v>13500</v>
      </c>
      <c r="L13" s="19"/>
      <c r="M13" s="24">
        <f>SUM('Activity A'!G41,'Activity B'!G41,'Activity C'!G41,'Activity D'!G41,'Activity E'!G41, 'Activity F'!G41, 'Activity G'!G41)</f>
        <v>25500</v>
      </c>
      <c r="N13" s="21">
        <f>SUM('Activity A'!H41,'Activity B'!H41,'Activity C'!H41,'Activity D'!H41,'Activity E'!H41, 'Activity F'!H41, 'Activity G'!H41)</f>
        <v>0</v>
      </c>
      <c r="O13" s="105">
        <f t="shared" si="2"/>
        <v>25500</v>
      </c>
      <c r="P13" s="19"/>
      <c r="Q13" s="24">
        <f>SUM('Activity A'!I41,'Activity B'!I41,'Activity C'!I41,'Activity D'!I41,'Activity E'!I41, 'Activity F'!I41, 'Activity G'!I41)</f>
        <v>19000</v>
      </c>
      <c r="R13" s="21">
        <f>SUM('Activity A'!J41,'Activity B'!J41,'Activity C'!J41,'Activity D'!J41,'Activity E'!J41, 'Activity F'!J41, 'Activity G'!J41)</f>
        <v>0</v>
      </c>
      <c r="S13" s="105">
        <f t="shared" si="3"/>
        <v>19000</v>
      </c>
      <c r="T13" s="19"/>
      <c r="U13" s="24">
        <f>SUM('Activity A'!K41,'Activity B'!K41,'Activity C'!K41,'Activity D'!K41,'Activity E'!K41, 'Activity F'!K41, 'Activity G'!K41)</f>
        <v>2000</v>
      </c>
      <c r="V13" s="21">
        <f>SUM('Activity A'!L41,'Activity B'!L41,'Activity C'!L41,'Activity D'!L41,'Activity E'!L41, 'Activity F'!L41, 'Activity G'!L41)</f>
        <v>0</v>
      </c>
      <c r="W13" s="105">
        <f t="shared" si="4"/>
        <v>2000</v>
      </c>
      <c r="X13" s="19"/>
      <c r="Y13" s="24">
        <f>SUM('Activity A'!M41,'Activity B'!M41,'Activity C'!M41,'Activity D'!M41,'Activity E'!M41, 'Activity F'!M41, 'Activity G'!M41)</f>
        <v>0</v>
      </c>
      <c r="Z13" s="21">
        <f>SUM('Activity A'!N41,'Activity B'!N41,'Activity C'!N41,'Activity D'!N41,'Activity E'!N41, 'Activity F'!N41)</f>
        <v>0</v>
      </c>
      <c r="AA13" s="105">
        <f t="shared" si="5"/>
        <v>0</v>
      </c>
    </row>
    <row r="14" spans="1:27" ht="15.75" thickBot="1" x14ac:dyDescent="0.3">
      <c r="A14" s="51" t="s">
        <v>8</v>
      </c>
      <c r="B14" s="195" t="s">
        <v>9</v>
      </c>
      <c r="C14" s="197"/>
      <c r="D14" s="52"/>
      <c r="E14" s="112">
        <f t="shared" si="6"/>
        <v>36500</v>
      </c>
      <c r="F14" s="113">
        <f t="shared" si="7"/>
        <v>111000</v>
      </c>
      <c r="G14" s="114">
        <f t="shared" si="7"/>
        <v>147500</v>
      </c>
      <c r="H14" s="19"/>
      <c r="I14" s="115">
        <f>SUM('Activity A'!E42,'Activity B'!E42,'Activity C'!E42,'Activity D'!E42,'Activity E'!E42, 'Activity F'!E42, 'Activity G'!E42)</f>
        <v>5250</v>
      </c>
      <c r="J14" s="116">
        <f>SUM('Activity A'!F42,'Activity B'!F42,'Activity C'!F42,'Activity D'!F42,'Activity E'!F42, 'Activity F'!F42, 'Activity G'!F42)</f>
        <v>15000</v>
      </c>
      <c r="K14" s="117">
        <f t="shared" si="1"/>
        <v>20250</v>
      </c>
      <c r="L14" s="19"/>
      <c r="M14" s="115">
        <f>SUM('Activity A'!G42,'Activity B'!G42,'Activity C'!G42,'Activity D'!G42,'Activity E'!G42, 'Activity F'!G42, 'Activity G'!G42)</f>
        <v>21750</v>
      </c>
      <c r="N14" s="116">
        <f>SUM('Activity A'!H42,'Activity B'!H42,'Activity C'!H42,'Activity D'!H42,'Activity E'!H42, 'Activity F'!H42, 'Activity G'!H42)</f>
        <v>66000</v>
      </c>
      <c r="O14" s="117">
        <f t="shared" si="2"/>
        <v>87750</v>
      </c>
      <c r="P14" s="19"/>
      <c r="Q14" s="115">
        <f>SUM('Activity A'!I42,'Activity B'!I42,'Activity C'!I42,'Activity D'!I42,'Activity E'!I42, 'Activity F'!I42, 'Activity G'!I42)</f>
        <v>4750</v>
      </c>
      <c r="R14" s="116">
        <f>SUM('Activity A'!J42,'Activity B'!J42,'Activity C'!J42,'Activity D'!J42,'Activity E'!J42, 'Activity F'!J42, 'Activity G'!J42)</f>
        <v>15000</v>
      </c>
      <c r="S14" s="117">
        <f t="shared" si="3"/>
        <v>19750</v>
      </c>
      <c r="T14" s="19"/>
      <c r="U14" s="115">
        <f>SUM('Activity A'!K42,'Activity B'!K42,'Activity C'!K42,'Activity D'!K42,'Activity E'!K42, 'Activity F'!K42, 'Activity G'!K42)</f>
        <v>4750</v>
      </c>
      <c r="V14" s="116">
        <f>SUM('Activity A'!L42,'Activity B'!L42,'Activity C'!L42,'Activity D'!L42,'Activity E'!L42, 'Activity F'!L42, 'Activity G'!L42)</f>
        <v>15000</v>
      </c>
      <c r="W14" s="117">
        <f t="shared" si="4"/>
        <v>19750</v>
      </c>
      <c r="X14" s="19"/>
      <c r="Y14" s="115">
        <f>SUM('Activity A'!M42,'Activity B'!M42,'Activity C'!M42,'Activity D'!M42,'Activity E'!M42, 'Activity F'!M42, 'Activity G'!M42)</f>
        <v>0</v>
      </c>
      <c r="Z14" s="116">
        <f>SUM('Activity A'!N42,'Activity B'!N42,'Activity C'!N42,'Activity D'!N42,'Activity E'!N42, 'Activity F'!N42)</f>
        <v>0</v>
      </c>
      <c r="AA14" s="117">
        <f t="shared" si="5"/>
        <v>0</v>
      </c>
    </row>
    <row r="15" spans="1:27" s="38" customFormat="1" thickBot="1" x14ac:dyDescent="0.25">
      <c r="A15" s="53">
        <v>1999</v>
      </c>
      <c r="B15" s="216" t="s">
        <v>54</v>
      </c>
      <c r="C15" s="217"/>
      <c r="D15" s="54"/>
      <c r="E15" s="109">
        <f t="shared" si="6"/>
        <v>178500</v>
      </c>
      <c r="F15" s="110">
        <f t="shared" si="7"/>
        <v>592000</v>
      </c>
      <c r="G15" s="111">
        <f t="shared" si="7"/>
        <v>770500</v>
      </c>
      <c r="H15" s="35"/>
      <c r="I15" s="33">
        <f>SUM(I9:I14)</f>
        <v>30750</v>
      </c>
      <c r="J15" s="34">
        <f>SUM(J9:J14)</f>
        <v>91500</v>
      </c>
      <c r="K15" s="108">
        <f t="shared" si="1"/>
        <v>122250</v>
      </c>
      <c r="L15" s="35"/>
      <c r="M15" s="33">
        <f>SUM(M9:M14)</f>
        <v>75250</v>
      </c>
      <c r="N15" s="34">
        <f>SUM(N9:N14)</f>
        <v>226500</v>
      </c>
      <c r="O15" s="108">
        <f t="shared" si="2"/>
        <v>301750</v>
      </c>
      <c r="P15" s="35"/>
      <c r="Q15" s="33">
        <f>SUM(Q9:Q14)</f>
        <v>45750</v>
      </c>
      <c r="R15" s="34">
        <f>SUM(R9:R14)</f>
        <v>138000</v>
      </c>
      <c r="S15" s="108">
        <f t="shared" si="3"/>
        <v>183750</v>
      </c>
      <c r="T15" s="35"/>
      <c r="U15" s="33">
        <f>SUM(U9:U14)</f>
        <v>26750</v>
      </c>
      <c r="V15" s="34">
        <f>SUM(V9:V14)</f>
        <v>136000</v>
      </c>
      <c r="W15" s="108">
        <f t="shared" si="4"/>
        <v>162750</v>
      </c>
      <c r="X15" s="35"/>
      <c r="Y15" s="33">
        <f>SUM(Y9:Y14)</f>
        <v>0</v>
      </c>
      <c r="Z15" s="34">
        <f>SUM(Z9:Z14)</f>
        <v>0</v>
      </c>
      <c r="AA15" s="108">
        <f t="shared" si="5"/>
        <v>0</v>
      </c>
    </row>
    <row r="16" spans="1:27" ht="15.75" thickBot="1" x14ac:dyDescent="0.3">
      <c r="A16" s="203" t="s">
        <v>58</v>
      </c>
      <c r="B16" s="195"/>
      <c r="C16" s="197"/>
      <c r="D16" s="52"/>
      <c r="E16" s="20"/>
      <c r="F16" s="20"/>
      <c r="G16" s="20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</row>
    <row r="17" spans="1:27" x14ac:dyDescent="0.25">
      <c r="A17" s="51" t="s">
        <v>10</v>
      </c>
      <c r="B17" s="195" t="s">
        <v>11</v>
      </c>
      <c r="C17" s="197"/>
      <c r="D17" s="52"/>
      <c r="E17" s="99">
        <f t="shared" si="6"/>
        <v>102500</v>
      </c>
      <c r="F17" s="100">
        <f t="shared" ref="F17:G19" si="8">SUM(J17,N17,R17,V17,Z17)</f>
        <v>313500</v>
      </c>
      <c r="G17" s="101">
        <f t="shared" si="8"/>
        <v>416000</v>
      </c>
      <c r="H17" s="19"/>
      <c r="I17" s="22">
        <f>SUM('Activity A'!E43,'Activity B'!E43,'Activity C'!E43,'Activity D'!E43,'Activity E'!E43, 'Activity F'!E43, 'Activity G'!E43)</f>
        <v>14500</v>
      </c>
      <c r="J17" s="23">
        <f>SUM('Activity A'!F43,'Activity B'!F43,'Activity C'!F43,'Activity D'!F43,'Activity E'!F43, 'Activity F'!F43, 'Activity G'!F43)</f>
        <v>49500</v>
      </c>
      <c r="K17" s="104">
        <f>SUM(I17:J17)</f>
        <v>64000</v>
      </c>
      <c r="L17" s="19"/>
      <c r="M17" s="22">
        <f>SUM('Activity A'!G43,'Activity B'!G43,'Activity C'!G43,'Activity D'!G43,'Activity E'!G43, 'Activity F'!G43, 'Activity G'!G43)</f>
        <v>43000</v>
      </c>
      <c r="N17" s="23">
        <f>SUM('Activity A'!H43,'Activity B'!H43,'Activity C'!H43,'Activity D'!H43,'Activity E'!H43, 'Activity F'!H43, 'Activity G'!H43)</f>
        <v>129000</v>
      </c>
      <c r="O17" s="104">
        <f>SUM(M17:N17)</f>
        <v>172000</v>
      </c>
      <c r="P17" s="19"/>
      <c r="Q17" s="22">
        <f>SUM('Activity A'!I43,'Activity B'!I43,'Activity C'!I43,'Activity D'!I43, 'Activity E'!I43, 'Activity F'!I43, 'Activity G'!I43)</f>
        <v>32000</v>
      </c>
      <c r="R17" s="23">
        <f>SUM('Activity A'!J43,'Activity B'!J43,'Activity C'!J43,'Activity D'!J43, 'Activity E'!J43, 'Activity F'!J43, 'Activity G'!J43)</f>
        <v>96000</v>
      </c>
      <c r="S17" s="104">
        <f>SUM(Q17:R17)</f>
        <v>128000</v>
      </c>
      <c r="T17" s="19"/>
      <c r="U17" s="22">
        <f>SUM('Activity A'!K43,'Activity B'!K43,'Activity C'!K43,'Activity D'!K43,'Activity E'!K43, 'Activity F'!K43, 'Activity G'!K43)</f>
        <v>13000</v>
      </c>
      <c r="V17" s="23">
        <f>SUM('Activity A'!L43,'Activity B'!L43,'Activity C'!L43,'Activity D'!L43,'Activity E'!L43, 'Activity F'!L43, 'Activity G'!L43)</f>
        <v>39000</v>
      </c>
      <c r="W17" s="104">
        <f>SUM(U17:V17)</f>
        <v>52000</v>
      </c>
      <c r="X17" s="19"/>
      <c r="Y17" s="22">
        <f>SUM('Activity A'!M43,'Activity B'!M43,'Activity C'!M43,'Activity D'!M43,'Activity E'!M43, 'Activity F'!M43, 'Activity G'!M43)</f>
        <v>0</v>
      </c>
      <c r="Z17" s="23">
        <f>SUM('Activity A'!N43,'Activity B'!N43,'Activity C'!N43,'Activity D'!N43,'Activity E'!N43, 'Activity F'!N43, 'Activity G'!N43)</f>
        <v>0</v>
      </c>
      <c r="AA17" s="104">
        <f>SUM(Y17:Z17)</f>
        <v>0</v>
      </c>
    </row>
    <row r="18" spans="1:27" ht="15.75" thickBot="1" x14ac:dyDescent="0.3">
      <c r="A18" s="51" t="s">
        <v>12</v>
      </c>
      <c r="B18" s="195" t="s">
        <v>13</v>
      </c>
      <c r="C18" s="197"/>
      <c r="D18" s="52"/>
      <c r="E18" s="112">
        <f t="shared" si="6"/>
        <v>45000</v>
      </c>
      <c r="F18" s="113">
        <f t="shared" si="8"/>
        <v>129000</v>
      </c>
      <c r="G18" s="114">
        <f t="shared" si="8"/>
        <v>174000</v>
      </c>
      <c r="H18" s="19"/>
      <c r="I18" s="115">
        <f>SUM('Activity A'!E44,'Activity B'!E44,'Activity C'!E44,'Activity D'!E44,'Activity E'!E44, 'Activity F'!E44, 'Activity G'!E44)</f>
        <v>4000</v>
      </c>
      <c r="J18" s="116">
        <f>SUM('Activity A'!F44,'Activity B'!F44,'Activity C'!F44,'Activity D'!F44,'Activity E'!F44, 'Activity F'!F44, 'Activity G'!F44)</f>
        <v>6000</v>
      </c>
      <c r="K18" s="117">
        <f>SUM(I18:J18)</f>
        <v>10000</v>
      </c>
      <c r="L18" s="19"/>
      <c r="M18" s="115">
        <f>SUM('Activity A'!G44,'Activity B'!G44,'Activity C'!G44,'Activity D'!G44,'Activity E'!G44, 'Activity F'!G44, 'Activity G'!G44)</f>
        <v>25000</v>
      </c>
      <c r="N18" s="116">
        <f>SUM('Activity A'!H44,'Activity B'!H44,'Activity C'!H44,'Activity D'!H44,'Activity E'!H44, 'Activity F'!H44, 'Activity G'!H44)</f>
        <v>75000</v>
      </c>
      <c r="O18" s="117">
        <f>SUM(M18:N18)</f>
        <v>100000</v>
      </c>
      <c r="P18" s="19"/>
      <c r="Q18" s="115">
        <f>SUM('Activity A'!I44,'Activity B'!I44,'Activity C'!I44,'Activity D'!I44, 'Activity E'!I44, 'Activity F'!I44, 'Activity G'!I44)</f>
        <v>14000</v>
      </c>
      <c r="R18" s="116">
        <f>SUM('Activity A'!J44,'Activity B'!J44,'Activity C'!J44,'Activity D'!J44, 'Activity E'!J44, 'Activity F'!J44, 'Activity G'!J44)</f>
        <v>42000</v>
      </c>
      <c r="S18" s="117">
        <f>SUM(Q18:R18)</f>
        <v>56000</v>
      </c>
      <c r="T18" s="19"/>
      <c r="U18" s="115">
        <f>SUM('Activity A'!K44,'Activity B'!K44,'Activity C'!K44,'Activity D'!K44,'Activity E'!K44, 'Activity F'!K44, 'Activity G'!K44)</f>
        <v>2000</v>
      </c>
      <c r="V18" s="116">
        <f>SUM('Activity A'!L44,'Activity B'!L44,'Activity C'!L44,'Activity D'!L44,'Activity E'!L44, 'Activity F'!L44, 'Activity G'!L44)</f>
        <v>6000</v>
      </c>
      <c r="W18" s="117">
        <f>SUM(U18:V18)</f>
        <v>8000</v>
      </c>
      <c r="X18" s="19"/>
      <c r="Y18" s="115">
        <f>SUM('Activity A'!M44,'Activity B'!M44,'Activity C'!M44,'Activity D'!M44,'Activity E'!M44, 'Activity F'!M44, 'Activity G'!M44)</f>
        <v>0</v>
      </c>
      <c r="Z18" s="116">
        <f>SUM('Activity A'!N44,'Activity B'!N44,'Activity C'!N44,'Activity D'!N44,'Activity E'!N44, 'Activity F'!N44, 'Activity G'!N44)</f>
        <v>0</v>
      </c>
      <c r="AA18" s="117">
        <f>SUM(Y18:Z18)</f>
        <v>0</v>
      </c>
    </row>
    <row r="19" spans="1:27" s="38" customFormat="1" thickBot="1" x14ac:dyDescent="0.25">
      <c r="A19" s="53">
        <v>2999</v>
      </c>
      <c r="B19" s="216" t="s">
        <v>54</v>
      </c>
      <c r="C19" s="217"/>
      <c r="D19" s="54"/>
      <c r="E19" s="109">
        <f t="shared" si="6"/>
        <v>147500</v>
      </c>
      <c r="F19" s="110">
        <f t="shared" si="8"/>
        <v>442500</v>
      </c>
      <c r="G19" s="111">
        <f t="shared" si="8"/>
        <v>590000</v>
      </c>
      <c r="H19" s="35"/>
      <c r="I19" s="33">
        <f>SUM(I17:I18)</f>
        <v>18500</v>
      </c>
      <c r="J19" s="34">
        <f>SUM(J17:J18)</f>
        <v>55500</v>
      </c>
      <c r="K19" s="108">
        <f>SUM(I19:J19)</f>
        <v>74000</v>
      </c>
      <c r="L19" s="35"/>
      <c r="M19" s="33">
        <f>SUM(M17:M18)</f>
        <v>68000</v>
      </c>
      <c r="N19" s="34">
        <f>SUM(N17:N18)</f>
        <v>204000</v>
      </c>
      <c r="O19" s="108">
        <f>SUM(M19:N19)</f>
        <v>272000</v>
      </c>
      <c r="P19" s="35"/>
      <c r="Q19" s="33">
        <f>SUM(Q17:Q18)</f>
        <v>46000</v>
      </c>
      <c r="R19" s="34">
        <f>SUM(R17:R18)</f>
        <v>138000</v>
      </c>
      <c r="S19" s="108">
        <f>SUM(Q19:R19)</f>
        <v>184000</v>
      </c>
      <c r="T19" s="35"/>
      <c r="U19" s="33">
        <f>SUM(U17:U18)</f>
        <v>15000</v>
      </c>
      <c r="V19" s="34">
        <f>SUM(V17:V18)</f>
        <v>45000</v>
      </c>
      <c r="W19" s="108">
        <f>SUM(U19:V19)</f>
        <v>60000</v>
      </c>
      <c r="X19" s="35"/>
      <c r="Y19" s="33">
        <f>SUM(Y17:Y18)</f>
        <v>0</v>
      </c>
      <c r="Z19" s="34">
        <f>SUM(Z17:Z18)</f>
        <v>0</v>
      </c>
      <c r="AA19" s="108">
        <f>SUM(Y19:Z19)</f>
        <v>0</v>
      </c>
    </row>
    <row r="20" spans="1:27" ht="15.75" thickBot="1" x14ac:dyDescent="0.3">
      <c r="A20" s="203" t="s">
        <v>59</v>
      </c>
      <c r="B20" s="195"/>
      <c r="C20" s="197"/>
      <c r="D20" s="52"/>
      <c r="E20" s="20"/>
      <c r="F20" s="20"/>
      <c r="G20" s="20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</row>
    <row r="21" spans="1:27" x14ac:dyDescent="0.25">
      <c r="A21" s="51" t="s">
        <v>14</v>
      </c>
      <c r="B21" s="195" t="s">
        <v>15</v>
      </c>
      <c r="C21" s="197"/>
      <c r="D21" s="52"/>
      <c r="E21" s="99">
        <f t="shared" si="6"/>
        <v>123000</v>
      </c>
      <c r="F21" s="100">
        <f t="shared" ref="F21:G23" si="9">SUM(J21,N21,R21,V21,Z21)</f>
        <v>369000</v>
      </c>
      <c r="G21" s="101">
        <f t="shared" si="9"/>
        <v>492000</v>
      </c>
      <c r="H21" s="19"/>
      <c r="I21" s="22">
        <f>SUM('Activity A'!E45,'Activity B'!E45,'Activity C'!E45,'Activity D'!E45,'Activity E'!E45, 'Activity F'!E45, 'Activity G'!E45)</f>
        <v>20500</v>
      </c>
      <c r="J21" s="23">
        <f>SUM('Activity A'!F45,'Activity B'!F45,'Activity C'!F45,'Activity D'!F45,'Activity E'!F45, 'Activity F'!F45, 'Activity G'!F45)</f>
        <v>61500</v>
      </c>
      <c r="K21" s="104">
        <f>SUM(I21:J21)</f>
        <v>82000</v>
      </c>
      <c r="L21" s="19"/>
      <c r="M21" s="22">
        <f>SUM('Activity A'!G45,'Activity B'!G45,'Activity C'!G45,'Activity D'!G45,'Activity E'!G45, 'Activity F'!G45, 'Activity G'!G45)</f>
        <v>47000</v>
      </c>
      <c r="N21" s="23">
        <f>SUM('Activity A'!H45,'Activity B'!H45,'Activity C'!H45,'Activity D'!H45,'Activity E'!H45, 'Activity F'!H45, 'Activity G'!H45)</f>
        <v>141000</v>
      </c>
      <c r="O21" s="104">
        <f>SUM(M21:N21)</f>
        <v>188000</v>
      </c>
      <c r="P21" s="19"/>
      <c r="Q21" s="22">
        <f>SUM('Activity A'!I45,'Activity B'!I45,'Activity C'!I45,'Activity D'!I45,'Activity E'!I45, 'Activity F'!I45, 'Activity G'!I45)</f>
        <v>35000</v>
      </c>
      <c r="R21" s="23">
        <f>SUM('Activity A'!J45,'Activity B'!J45,'Activity C'!J45,'Activity D'!J45,'Activity E'!J45, 'Activity F'!J45, 'Activity G'!J45)</f>
        <v>105000</v>
      </c>
      <c r="S21" s="104">
        <f>SUM(Q21:R21)</f>
        <v>140000</v>
      </c>
      <c r="T21" s="19"/>
      <c r="U21" s="22">
        <f>SUM('Activity A'!K45,'Activity B'!K45,'Activity C'!K45,'Activity D'!K45,'Activity E'!K45, 'Activity F'!K45, 'Activity G'!K45)</f>
        <v>20500</v>
      </c>
      <c r="V21" s="23">
        <f>SUM('Activity A'!L45,'Activity B'!L45,'Activity C'!L45,'Activity D'!L45,'Activity E'!L45, 'Activity F'!L45, 'Activity G'!L45)</f>
        <v>61500</v>
      </c>
      <c r="W21" s="104">
        <f>SUM(U21:V21)</f>
        <v>82000</v>
      </c>
      <c r="X21" s="19"/>
      <c r="Y21" s="22">
        <f>SUM('Activity A'!M45,'Activity B'!M45,'Activity C'!M45,'Activity D'!M45,'Activity E'!M45, 'Activity F'!M45, 'Activity G'!M45)</f>
        <v>0</v>
      </c>
      <c r="Z21" s="23">
        <f>SUM('Activity A'!N45,'Activity B'!N45,'Activity C'!N45,'Activity D'!N45,'Activity E'!N45, 'Activity F'!N45, 'Activity G'!N45)</f>
        <v>0</v>
      </c>
      <c r="AA21" s="104">
        <f>SUM(Y21:Z21)</f>
        <v>0</v>
      </c>
    </row>
    <row r="22" spans="1:27" ht="15.75" thickBot="1" x14ac:dyDescent="0.3">
      <c r="A22" s="51" t="s">
        <v>16</v>
      </c>
      <c r="B22" s="195" t="s">
        <v>17</v>
      </c>
      <c r="C22" s="197"/>
      <c r="D22" s="52"/>
      <c r="E22" s="112">
        <f t="shared" si="6"/>
        <v>86500</v>
      </c>
      <c r="F22" s="113">
        <f t="shared" si="9"/>
        <v>259500</v>
      </c>
      <c r="G22" s="114">
        <f t="shared" si="9"/>
        <v>346000</v>
      </c>
      <c r="H22" s="19"/>
      <c r="I22" s="115">
        <f>SUM('Activity A'!E46,'Activity B'!E46,'Activity C'!E46,'Activity D'!E46,'Activity E'!E46, 'Activity F'!E46, 'Activity G'!E46)</f>
        <v>15500</v>
      </c>
      <c r="J22" s="116">
        <f>SUM('Activity A'!F46,'Activity B'!F46,'Activity C'!F46,'Activity D'!F46,'Activity E'!F46, 'Activity F'!F46, 'Activity G'!F46)</f>
        <v>46500</v>
      </c>
      <c r="K22" s="117">
        <f>SUM(I22:J22)</f>
        <v>62000</v>
      </c>
      <c r="L22" s="19"/>
      <c r="M22" s="115">
        <f>SUM('Activity A'!G46,'Activity B'!G46,'Activity C'!G46,'Activity D'!G46,'Activity E'!G46, 'Activity F'!G46, 'Activity G'!G46)</f>
        <v>38000</v>
      </c>
      <c r="N22" s="116">
        <f>SUM('Activity A'!H46,'Activity B'!H46,'Activity C'!H46,'Activity D'!H46,'Activity E'!H46, 'Activity F'!H46, 'Activity G'!H46)</f>
        <v>114000</v>
      </c>
      <c r="O22" s="117">
        <f>SUM(M22:N22)</f>
        <v>152000</v>
      </c>
      <c r="P22" s="19"/>
      <c r="Q22" s="115">
        <f>SUM('Activity A'!I46,'Activity B'!I46,'Activity C'!I46,'Activity D'!I46,'Activity E'!I46, 'Activity F'!I46, 'Activity G'!I46)</f>
        <v>25500</v>
      </c>
      <c r="R22" s="116">
        <f>SUM('Activity A'!J46,'Activity B'!J46,'Activity C'!J46,'Activity D'!J46,'Activity E'!J46, 'Activity F'!J46, 'Activity G'!J46)</f>
        <v>76500</v>
      </c>
      <c r="S22" s="117">
        <f>SUM(Q22:R22)</f>
        <v>102000</v>
      </c>
      <c r="T22" s="19"/>
      <c r="U22" s="115">
        <f>SUM('Activity A'!K46,'Activity B'!K46,'Activity C'!K46,'Activity D'!K46,'Activity E'!K46, 'Activity F'!K46, 'Activity G'!K46)</f>
        <v>7500</v>
      </c>
      <c r="V22" s="116">
        <f>SUM('Activity A'!L46,'Activity B'!L46,'Activity C'!L46,'Activity D'!L46,'Activity E'!L46, 'Activity F'!L46, 'Activity G'!L46)</f>
        <v>22500</v>
      </c>
      <c r="W22" s="117">
        <f>SUM(U22:V22)</f>
        <v>30000</v>
      </c>
      <c r="X22" s="19"/>
      <c r="Y22" s="115">
        <f>SUM('Activity A'!M46,'Activity B'!M46,'Activity C'!M46,'Activity D'!M46,'Activity E'!M46, 'Activity F'!M46, 'Activity G'!M46)</f>
        <v>0</v>
      </c>
      <c r="Z22" s="116">
        <f>SUM('Activity A'!N46,'Activity B'!N46,'Activity C'!N46,'Activity D'!N46,'Activity E'!N46, 'Activity F'!N46, 'Activity G'!N46)</f>
        <v>0</v>
      </c>
      <c r="AA22" s="117">
        <f>SUM(Y22:Z22)</f>
        <v>0</v>
      </c>
    </row>
    <row r="23" spans="1:27" s="38" customFormat="1" thickBot="1" x14ac:dyDescent="0.25">
      <c r="A23" s="53">
        <v>3999</v>
      </c>
      <c r="B23" s="216" t="s">
        <v>54</v>
      </c>
      <c r="C23" s="217"/>
      <c r="D23" s="54"/>
      <c r="E23" s="109">
        <f t="shared" si="6"/>
        <v>209500</v>
      </c>
      <c r="F23" s="110">
        <f t="shared" si="9"/>
        <v>628500</v>
      </c>
      <c r="G23" s="111">
        <f t="shared" si="9"/>
        <v>838000</v>
      </c>
      <c r="H23" s="35"/>
      <c r="I23" s="33">
        <f>SUM(I21:I22)</f>
        <v>36000</v>
      </c>
      <c r="J23" s="34">
        <f>SUM(J21:J22)</f>
        <v>108000</v>
      </c>
      <c r="K23" s="108">
        <f>SUM(I23:J23)</f>
        <v>144000</v>
      </c>
      <c r="L23" s="35"/>
      <c r="M23" s="33">
        <f>SUM(M21:M22)</f>
        <v>85000</v>
      </c>
      <c r="N23" s="34">
        <f>SUM(N21:N22)</f>
        <v>255000</v>
      </c>
      <c r="O23" s="108">
        <f>SUM(M23:N23)</f>
        <v>340000</v>
      </c>
      <c r="P23" s="35"/>
      <c r="Q23" s="33">
        <f>SUM(Q21:Q22)</f>
        <v>60500</v>
      </c>
      <c r="R23" s="34">
        <f>SUM(R21:R22)</f>
        <v>181500</v>
      </c>
      <c r="S23" s="108">
        <f>SUM(Q23:R23)</f>
        <v>242000</v>
      </c>
      <c r="T23" s="35"/>
      <c r="U23" s="33">
        <f>SUM(U21:U22)</f>
        <v>28000</v>
      </c>
      <c r="V23" s="34">
        <f>SUM(V21:V22)</f>
        <v>84000</v>
      </c>
      <c r="W23" s="108">
        <f>SUM(U23:V23)</f>
        <v>112000</v>
      </c>
      <c r="X23" s="35"/>
      <c r="Y23" s="33">
        <f>SUM(Y21:Y22)</f>
        <v>0</v>
      </c>
      <c r="Z23" s="34">
        <f>SUM(Z21:Z22)</f>
        <v>0</v>
      </c>
      <c r="AA23" s="108">
        <f>SUM(Y23:Z23)</f>
        <v>0</v>
      </c>
    </row>
    <row r="24" spans="1:27" ht="15.75" thickBot="1" x14ac:dyDescent="0.3">
      <c r="A24" s="203" t="s">
        <v>60</v>
      </c>
      <c r="B24" s="195"/>
      <c r="C24" s="197"/>
      <c r="D24" s="52"/>
      <c r="E24" s="20"/>
      <c r="F24" s="20"/>
      <c r="G24" s="20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</row>
    <row r="25" spans="1:27" x14ac:dyDescent="0.25">
      <c r="A25" s="51" t="s">
        <v>18</v>
      </c>
      <c r="B25" s="195" t="s">
        <v>19</v>
      </c>
      <c r="C25" s="197"/>
      <c r="D25" s="52"/>
      <c r="E25" s="99">
        <f t="shared" si="6"/>
        <v>16000</v>
      </c>
      <c r="F25" s="100">
        <f>SUM(J25,N25,R25,V25,Z25)</f>
        <v>48000</v>
      </c>
      <c r="G25" s="101">
        <f>SUM(K25,O25,S25,W25,AA25)</f>
        <v>64000</v>
      </c>
      <c r="H25" s="19"/>
      <c r="I25" s="22">
        <f>SUM('Activity A'!E47,'Activity B'!E47,'Activity C'!E47,'Activity D'!E47,'Activity E'!E47, 'Activity F'!E47, 'Activity G'!E47)</f>
        <v>3000</v>
      </c>
      <c r="J25" s="23">
        <f>SUM('Activity A'!F47,'Activity B'!F47,'Activity C'!F47,'Activity D'!F47,'Activity E'!F47, 'Activity F'!F47, 'Activity G'!F47)</f>
        <v>9000</v>
      </c>
      <c r="K25" s="104">
        <f t="shared" ref="K25:K31" si="10">SUM(I25:J25)</f>
        <v>12000</v>
      </c>
      <c r="L25" s="19"/>
      <c r="M25" s="22">
        <f>SUM('Activity A'!G47,'Activity B'!G47,'Activity C'!G47,'Activity D'!G47,'Activity E'!G47, 'Activity F'!G47, 'Activity G'!G47)</f>
        <v>5000</v>
      </c>
      <c r="N25" s="23">
        <f>SUM('Activity A'!H47,'Activity B'!H47,'Activity C'!H47,'Activity D'!H47,'Activity E'!H47, 'Activity F'!H47, 'Activity G'!H47)</f>
        <v>15000</v>
      </c>
      <c r="O25" s="104">
        <f t="shared" ref="O25:O31" si="11">SUM(M25:N25)</f>
        <v>20000</v>
      </c>
      <c r="P25" s="19"/>
      <c r="Q25" s="22">
        <f>SUM('Activity A'!I47,'Activity B'!I47,'Activity C'!I47,'Activity D'!I47,'Activity E'!I47, 'Activity F'!I47, 'Activity G'!I47)</f>
        <v>5000</v>
      </c>
      <c r="R25" s="23">
        <f>SUM('Activity A'!J47,'Activity B'!J47,'Activity C'!J47,'Activity D'!J47,'Activity E'!J47, 'Activity F'!J47, 'Activity G'!J47)</f>
        <v>15000</v>
      </c>
      <c r="S25" s="104">
        <f t="shared" ref="S25:S31" si="12">SUM(Q25:R25)</f>
        <v>20000</v>
      </c>
      <c r="T25" s="19"/>
      <c r="U25" s="22">
        <f>SUM('Activity A'!K47,'Activity B'!K47,'Activity C'!K47,'Activity D'!K47,'Activity E'!K47, 'Activity F'!K47, 'Activity G'!K47)</f>
        <v>3000</v>
      </c>
      <c r="V25" s="23">
        <f>SUM('Activity A'!L47,'Activity B'!L47,'Activity C'!L47,'Activity D'!L47,'Activity E'!L47, 'Activity F'!L47, 'Activity G'!L47)</f>
        <v>9000</v>
      </c>
      <c r="W25" s="104">
        <f t="shared" ref="W25:W31" si="13">SUM(U25:V25)</f>
        <v>12000</v>
      </c>
      <c r="X25" s="19"/>
      <c r="Y25" s="22">
        <f>SUM('Activity A'!M47,'Activity B'!M47,'Activity C'!M47,'Activity D'!M47,'Activity E'!M47, 'Activity F'!M47, 'Activity G'!M47)</f>
        <v>0</v>
      </c>
      <c r="Z25" s="23">
        <f>SUM('Activity A'!N47,'Activity B'!N47,'Activity C'!N47,'Activity D'!N47,'Activity E'!N47, 'Activity F'!N47, 'Activity G'!N47)</f>
        <v>0</v>
      </c>
      <c r="AA25" s="104">
        <f t="shared" ref="AA25:AA31" si="14">SUM(Y25:Z25)</f>
        <v>0</v>
      </c>
    </row>
    <row r="26" spans="1:27" x14ac:dyDescent="0.25">
      <c r="A26" s="51" t="s">
        <v>20</v>
      </c>
      <c r="B26" s="195" t="s">
        <v>21</v>
      </c>
      <c r="C26" s="197"/>
      <c r="D26" s="52"/>
      <c r="E26" s="102">
        <f t="shared" si="6"/>
        <v>0</v>
      </c>
      <c r="F26" s="98">
        <f t="shared" ref="F26:F42" si="15">SUM(J26,N26,R26,V26,Z26)</f>
        <v>0</v>
      </c>
      <c r="G26" s="103">
        <f t="shared" ref="G26:G42" si="16">SUM(K26,O26,S26,W26,AA26)</f>
        <v>0</v>
      </c>
      <c r="H26" s="19"/>
      <c r="I26" s="24">
        <f>SUM('Activity A'!E48,'Activity B'!E48,'Activity C'!E48,'Activity D'!E48,'Activity E'!E48, 'Activity F'!E48, 'Activity G'!E48)</f>
        <v>0</v>
      </c>
      <c r="J26" s="21">
        <f>SUM('Activity A'!F48,'Activity B'!F48,'Activity C'!F48,'Activity D'!F48,'Activity E'!F48, 'Activity F'!F48, 'Activity G'!F48)</f>
        <v>0</v>
      </c>
      <c r="K26" s="105">
        <f t="shared" si="10"/>
        <v>0</v>
      </c>
      <c r="L26" s="19"/>
      <c r="M26" s="24">
        <f>SUM('Activity A'!G48,'Activity B'!G48,'Activity C'!G48,'Activity D'!G48,'Activity E'!G48, 'Activity F'!G48, 'Activity G'!G48)</f>
        <v>0</v>
      </c>
      <c r="N26" s="21">
        <f>SUM('Activity A'!H48,'Activity B'!H48,'Activity C'!H48,'Activity D'!H48,'Activity E'!H48, 'Activity F'!H48, 'Activity G'!H48)</f>
        <v>0</v>
      </c>
      <c r="O26" s="105">
        <f t="shared" si="11"/>
        <v>0</v>
      </c>
      <c r="P26" s="19"/>
      <c r="Q26" s="24">
        <f>SUM('Activity A'!I48,'Activity B'!I48,'Activity C'!I48,'Activity D'!I48,'Activity E'!I48, 'Activity F'!I48, 'Activity G'!I48)</f>
        <v>0</v>
      </c>
      <c r="R26" s="21">
        <f>SUM('Activity A'!J48,'Activity B'!J48,'Activity C'!J48,'Activity D'!J48,'Activity E'!J48, 'Activity F'!J48, 'Activity G'!J48)</f>
        <v>0</v>
      </c>
      <c r="S26" s="105">
        <f t="shared" si="12"/>
        <v>0</v>
      </c>
      <c r="T26" s="19"/>
      <c r="U26" s="24">
        <f>SUM('Activity A'!K48,'Activity B'!K48,'Activity C'!K48,'Activity D'!K48,'Activity E'!K48, 'Activity F'!K48, 'Activity G'!K48)</f>
        <v>0</v>
      </c>
      <c r="V26" s="21">
        <f>SUM('Activity A'!L48,'Activity B'!L48,'Activity C'!L48,'Activity D'!L48,'Activity E'!L48, 'Activity F'!L48, 'Activity G'!L48)</f>
        <v>0</v>
      </c>
      <c r="W26" s="105">
        <f t="shared" si="13"/>
        <v>0</v>
      </c>
      <c r="X26" s="19"/>
      <c r="Y26" s="24">
        <f>SUM('Activity A'!M48,'Activity B'!M48,'Activity C'!M48,'Activity D'!M48,'Activity E'!M48, 'Activity F'!M48, 'Activity G'!M48)</f>
        <v>0</v>
      </c>
      <c r="Z26" s="21">
        <f>SUM('Activity A'!N48,'Activity B'!N48,'Activity C'!N48,'Activity D'!N48,'Activity E'!N48, 'Activity F'!N48, 'Activity G'!N48)</f>
        <v>0</v>
      </c>
      <c r="AA26" s="105">
        <f t="shared" si="14"/>
        <v>0</v>
      </c>
    </row>
    <row r="27" spans="1:27" x14ac:dyDescent="0.25">
      <c r="A27" s="51" t="s">
        <v>22</v>
      </c>
      <c r="B27" s="195" t="s">
        <v>23</v>
      </c>
      <c r="C27" s="197"/>
      <c r="D27" s="52"/>
      <c r="E27" s="102">
        <f t="shared" si="6"/>
        <v>10000</v>
      </c>
      <c r="F27" s="98">
        <f t="shared" si="15"/>
        <v>30000</v>
      </c>
      <c r="G27" s="103">
        <f t="shared" si="16"/>
        <v>40000</v>
      </c>
      <c r="H27" s="19"/>
      <c r="I27" s="24">
        <f>SUM('Activity A'!E49,'Activity B'!E49,'Activity C'!E49,'Activity D'!E49,'Activity E'!E49, 'Activity F'!E49, 'Activity G'!E49)</f>
        <v>0</v>
      </c>
      <c r="J27" s="21">
        <f>SUM('Activity A'!F49,'Activity B'!F49,'Activity C'!F49,'Activity D'!F49,'Activity E'!F49, 'Activity F'!F49, 'Activity G'!F49)</f>
        <v>0</v>
      </c>
      <c r="K27" s="105">
        <f t="shared" si="10"/>
        <v>0</v>
      </c>
      <c r="L27" s="19"/>
      <c r="M27" s="24">
        <f>SUM('Activity A'!G49,'Activity B'!G49,'Activity C'!G49,'Activity D'!G49,'Activity E'!G49, 'Activity F'!G49, 'Activity G'!G49)</f>
        <v>5000</v>
      </c>
      <c r="N27" s="21">
        <f>SUM('Activity A'!H49,'Activity B'!H49,'Activity C'!H49,'Activity D'!H49,'Activity E'!H49, 'Activity F'!H49, 'Activity G'!H49)</f>
        <v>15000</v>
      </c>
      <c r="O27" s="105">
        <f t="shared" si="11"/>
        <v>20000</v>
      </c>
      <c r="P27" s="19"/>
      <c r="Q27" s="24">
        <f>SUM('Activity A'!I49,'Activity B'!I49,'Activity C'!I49,'Activity D'!I49,'Activity E'!I49, 'Activity F'!I49, 'Activity G'!I49)</f>
        <v>5000</v>
      </c>
      <c r="R27" s="21">
        <f>SUM('Activity A'!J49,'Activity B'!J49,'Activity C'!J49,'Activity D'!J49,'Activity E'!J49, 'Activity F'!J49, 'Activity G'!J49)</f>
        <v>15000</v>
      </c>
      <c r="S27" s="105">
        <f t="shared" si="12"/>
        <v>20000</v>
      </c>
      <c r="T27" s="19"/>
      <c r="U27" s="24">
        <f>SUM('Activity A'!K49,'Activity B'!K49,'Activity C'!K49,'Activity D'!K49,'Activity E'!K49, 'Activity F'!K49, 'Activity G'!K49)</f>
        <v>0</v>
      </c>
      <c r="V27" s="21">
        <f>SUM('Activity A'!L49,'Activity B'!L49,'Activity C'!L49,'Activity D'!L49,'Activity E'!L49, 'Activity F'!L49, 'Activity G'!L49)</f>
        <v>0</v>
      </c>
      <c r="W27" s="105">
        <f t="shared" si="13"/>
        <v>0</v>
      </c>
      <c r="X27" s="19"/>
      <c r="Y27" s="24">
        <f>SUM('Activity A'!M49,'Activity B'!M49,'Activity C'!M49,'Activity D'!M49,'Activity E'!M49, 'Activity F'!M49, 'Activity G'!M49)</f>
        <v>0</v>
      </c>
      <c r="Z27" s="21">
        <f>SUM('Activity A'!N49,'Activity B'!N49,'Activity C'!N49,'Activity D'!N49,'Activity E'!N49, 'Activity F'!N49, 'Activity G'!N49)</f>
        <v>0</v>
      </c>
      <c r="AA27" s="105">
        <f t="shared" si="14"/>
        <v>0</v>
      </c>
    </row>
    <row r="28" spans="1:27" x14ac:dyDescent="0.25">
      <c r="A28" s="51" t="s">
        <v>24</v>
      </c>
      <c r="B28" s="195" t="s">
        <v>25</v>
      </c>
      <c r="C28" s="197"/>
      <c r="D28" s="52"/>
      <c r="E28" s="102">
        <f t="shared" si="6"/>
        <v>15000</v>
      </c>
      <c r="F28" s="98">
        <f t="shared" si="15"/>
        <v>45000</v>
      </c>
      <c r="G28" s="103">
        <f t="shared" si="16"/>
        <v>60000</v>
      </c>
      <c r="H28" s="19"/>
      <c r="I28" s="24">
        <f>SUM('Activity A'!E50,'Activity B'!E50,'Activity C'!E50,'Activity D'!E50,'Activity E'!E50, 'Activity F'!E50, 'Activity G'!E50)</f>
        <v>2500</v>
      </c>
      <c r="J28" s="21">
        <f>SUM('Activity A'!F50,'Activity B'!F50,'Activity C'!F50,'Activity D'!F50,'Activity E'!F50, 'Activity F'!F50, 'Activity G'!F50)</f>
        <v>7500</v>
      </c>
      <c r="K28" s="105">
        <f t="shared" si="10"/>
        <v>10000</v>
      </c>
      <c r="L28" s="19"/>
      <c r="M28" s="24">
        <f>SUM('Activity A'!G50,'Activity B'!G50,'Activity C'!G50,'Activity D'!G50,'Activity E'!G50, 'Activity F'!G50, 'Activity G'!G50)</f>
        <v>5000</v>
      </c>
      <c r="N28" s="21">
        <f>SUM('Activity A'!H50,'Activity B'!H50,'Activity C'!H50,'Activity D'!H50,'Activity E'!H50, 'Activity F'!H50, 'Activity G'!H50)</f>
        <v>15000</v>
      </c>
      <c r="O28" s="105">
        <f t="shared" si="11"/>
        <v>20000</v>
      </c>
      <c r="P28" s="19"/>
      <c r="Q28" s="24">
        <f>SUM('Activity A'!I50,'Activity B'!I50,'Activity C'!I50,'Activity D'!I50,'Activity E'!I50, 'Activity F'!I50, 'Activity G'!I50)</f>
        <v>5000</v>
      </c>
      <c r="R28" s="21">
        <f>SUM('Activity A'!J50,'Activity B'!J50,'Activity C'!J50,'Activity D'!J50,'Activity E'!J50, 'Activity F'!J50, 'Activity G'!J50)</f>
        <v>15000</v>
      </c>
      <c r="S28" s="105">
        <f t="shared" si="12"/>
        <v>20000</v>
      </c>
      <c r="T28" s="19"/>
      <c r="U28" s="24">
        <f>SUM('Activity A'!K50,'Activity B'!K50,'Activity C'!K50,'Activity D'!K50,'Activity E'!K50, 'Activity F'!K50, 'Activity G'!K50)</f>
        <v>2500</v>
      </c>
      <c r="V28" s="21">
        <f>SUM('Activity A'!L50,'Activity B'!L50,'Activity C'!L50,'Activity D'!L50,'Activity E'!L50, 'Activity F'!L50, 'Activity G'!L50)</f>
        <v>7500</v>
      </c>
      <c r="W28" s="105">
        <f t="shared" si="13"/>
        <v>10000</v>
      </c>
      <c r="X28" s="19"/>
      <c r="Y28" s="24">
        <f>SUM('Activity A'!M50,'Activity B'!M50,'Activity C'!M50,'Activity D'!M50,'Activity E'!M50, 'Activity F'!M50, 'Activity G'!M50)</f>
        <v>0</v>
      </c>
      <c r="Z28" s="21">
        <f>SUM('Activity A'!N50,'Activity B'!N50,'Activity C'!N50,'Activity D'!N50,'Activity E'!N50, 'Activity F'!N50, 'Activity G'!N50)</f>
        <v>0</v>
      </c>
      <c r="AA28" s="105">
        <f t="shared" si="14"/>
        <v>0</v>
      </c>
    </row>
    <row r="29" spans="1:27" x14ac:dyDescent="0.25">
      <c r="A29" s="51" t="s">
        <v>26</v>
      </c>
      <c r="B29" s="195" t="s">
        <v>27</v>
      </c>
      <c r="C29" s="197"/>
      <c r="D29" s="52"/>
      <c r="E29" s="102">
        <f t="shared" si="6"/>
        <v>0</v>
      </c>
      <c r="F29" s="98">
        <f t="shared" si="15"/>
        <v>0</v>
      </c>
      <c r="G29" s="103">
        <f t="shared" si="16"/>
        <v>0</v>
      </c>
      <c r="H29" s="19"/>
      <c r="I29" s="24">
        <f>SUM('Activity A'!E51,'Activity B'!E51,'Activity C'!E51,'Activity D'!E51,'Activity E'!E51, 'Activity F'!E51, 'Activity G'!E51)</f>
        <v>0</v>
      </c>
      <c r="J29" s="21">
        <f>SUM('Activity A'!F51,'Activity B'!F51,'Activity C'!F51,'Activity D'!F51,'Activity E'!F51, 'Activity F'!F51, 'Activity G'!F51)</f>
        <v>0</v>
      </c>
      <c r="K29" s="105">
        <f t="shared" si="10"/>
        <v>0</v>
      </c>
      <c r="L29" s="19"/>
      <c r="M29" s="24">
        <f>SUM('Activity A'!G51,'Activity B'!G51,'Activity C'!G51,'Activity D'!G51,'Activity E'!G51, 'Activity F'!G51, 'Activity G'!G51)</f>
        <v>0</v>
      </c>
      <c r="N29" s="21">
        <f>SUM('Activity A'!H51,'Activity B'!H51,'Activity C'!H51,'Activity D'!H51,'Activity E'!H51, 'Activity F'!H51, 'Activity G'!H51)</f>
        <v>0</v>
      </c>
      <c r="O29" s="105">
        <f t="shared" si="11"/>
        <v>0</v>
      </c>
      <c r="P29" s="19"/>
      <c r="Q29" s="24">
        <f>SUM('Activity A'!I51,'Activity B'!I51,'Activity C'!I51,'Activity D'!I51,'Activity E'!I51, 'Activity F'!I51, 'Activity G'!I51)</f>
        <v>0</v>
      </c>
      <c r="R29" s="21">
        <f>SUM('Activity A'!J51,'Activity B'!J51,'Activity C'!J51,'Activity D'!J51,'Activity E'!J51, 'Activity F'!J51, 'Activity G'!J51)</f>
        <v>0</v>
      </c>
      <c r="S29" s="105">
        <f t="shared" si="12"/>
        <v>0</v>
      </c>
      <c r="T29" s="19"/>
      <c r="U29" s="24">
        <f>SUM('Activity A'!K51,'Activity B'!K51,'Activity C'!K51,'Activity D'!K51,'Activity E'!K51, 'Activity F'!K51, 'Activity G'!K51)</f>
        <v>0</v>
      </c>
      <c r="V29" s="21">
        <f>SUM('Activity A'!L51,'Activity B'!L51,'Activity C'!L51,'Activity D'!L51,'Activity E'!L51, 'Activity F'!L51, 'Activity G'!L51)</f>
        <v>0</v>
      </c>
      <c r="W29" s="105">
        <f t="shared" si="13"/>
        <v>0</v>
      </c>
      <c r="X29" s="19"/>
      <c r="Y29" s="24">
        <f>SUM('Activity A'!M51,'Activity B'!M51,'Activity C'!M51,'Activity D'!M51,'Activity E'!M51, 'Activity F'!M51, 'Activity G'!M51)</f>
        <v>0</v>
      </c>
      <c r="Z29" s="21">
        <f>SUM('Activity A'!N51,'Activity B'!N51,'Activity C'!N51,'Activity D'!N51,'Activity E'!N51, 'Activity F'!N51, 'Activity G'!N51)</f>
        <v>0</v>
      </c>
      <c r="AA29" s="105">
        <f t="shared" si="14"/>
        <v>0</v>
      </c>
    </row>
    <row r="30" spans="1:27" ht="15.75" thickBot="1" x14ac:dyDescent="0.3">
      <c r="A30" s="51" t="s">
        <v>28</v>
      </c>
      <c r="B30" s="195" t="s">
        <v>29</v>
      </c>
      <c r="C30" s="197"/>
      <c r="D30" s="52"/>
      <c r="E30" s="112">
        <f t="shared" si="6"/>
        <v>0</v>
      </c>
      <c r="F30" s="113">
        <f t="shared" si="15"/>
        <v>0</v>
      </c>
      <c r="G30" s="114">
        <f t="shared" si="16"/>
        <v>0</v>
      </c>
      <c r="H30" s="19"/>
      <c r="I30" s="115">
        <f>SUM('Activity A'!E52,'Activity B'!E52,'Activity C'!E52,'Activity D'!E52,'Activity E'!E52, 'Activity F'!E52, 'Activity G'!E52)</f>
        <v>0</v>
      </c>
      <c r="J30" s="116">
        <f>SUM('Activity A'!F52,'Activity B'!F52,'Activity C'!F52,'Activity D'!F52,'Activity E'!F52, 'Activity F'!F52, 'Activity G'!F52)</f>
        <v>0</v>
      </c>
      <c r="K30" s="117">
        <f t="shared" si="10"/>
        <v>0</v>
      </c>
      <c r="L30" s="19"/>
      <c r="M30" s="115">
        <f>SUM('Activity A'!G52,'Activity B'!G52,'Activity C'!G52,'Activity D'!G52,'Activity E'!G52, 'Activity F'!G52, 'Activity G'!G52)</f>
        <v>0</v>
      </c>
      <c r="N30" s="116">
        <f>SUM('Activity A'!H52,'Activity B'!H52,'Activity C'!H52,'Activity D'!H52,'Activity E'!H52, 'Activity F'!H52, 'Activity G'!H52)</f>
        <v>0</v>
      </c>
      <c r="O30" s="117">
        <f t="shared" si="11"/>
        <v>0</v>
      </c>
      <c r="P30" s="19"/>
      <c r="Q30" s="115">
        <f>SUM('Activity A'!I52,'Activity B'!I52,'Activity C'!I52,'Activity D'!I52,'Activity E'!I52, 'Activity F'!I52, 'Activity G'!I52)</f>
        <v>0</v>
      </c>
      <c r="R30" s="116">
        <f>SUM('Activity A'!J52,'Activity B'!J52,'Activity C'!J52,'Activity D'!J52,'Activity E'!J52, 'Activity F'!J52, 'Activity G'!J52)</f>
        <v>0</v>
      </c>
      <c r="S30" s="117">
        <f t="shared" si="12"/>
        <v>0</v>
      </c>
      <c r="T30" s="19"/>
      <c r="U30" s="115">
        <f>SUM('Activity A'!K52,'Activity B'!K52,'Activity C'!K52,'Activity D'!K52,'Activity E'!K52, 'Activity F'!K52, 'Activity G'!K52)</f>
        <v>0</v>
      </c>
      <c r="V30" s="116">
        <f>SUM('Activity A'!L52,'Activity B'!L52,'Activity C'!L52,'Activity D'!L52,'Activity E'!L52, 'Activity F'!L52, 'Activity G'!L52)</f>
        <v>0</v>
      </c>
      <c r="W30" s="117">
        <f t="shared" si="13"/>
        <v>0</v>
      </c>
      <c r="X30" s="19"/>
      <c r="Y30" s="115">
        <f>SUM('Activity A'!M52,'Activity B'!M52,'Activity C'!M52,'Activity D'!M52,'Activity E'!M52, 'Activity F'!M52, 'Activity G'!M52)</f>
        <v>0</v>
      </c>
      <c r="Z30" s="116">
        <f>SUM('Activity A'!N52,'Activity B'!N52,'Activity C'!N52,'Activity D'!N52,'Activity E'!N52, 'Activity F'!N52, 'Activity G'!N52)</f>
        <v>0</v>
      </c>
      <c r="AA30" s="117">
        <f t="shared" si="14"/>
        <v>0</v>
      </c>
    </row>
    <row r="31" spans="1:27" s="38" customFormat="1" thickBot="1" x14ac:dyDescent="0.25">
      <c r="A31" s="53">
        <v>4999</v>
      </c>
      <c r="B31" s="216" t="s">
        <v>54</v>
      </c>
      <c r="C31" s="217"/>
      <c r="D31" s="54"/>
      <c r="E31" s="109">
        <f t="shared" si="6"/>
        <v>41000</v>
      </c>
      <c r="F31" s="110">
        <f t="shared" si="15"/>
        <v>123000</v>
      </c>
      <c r="G31" s="111">
        <f t="shared" si="16"/>
        <v>164000</v>
      </c>
      <c r="H31" s="35"/>
      <c r="I31" s="33">
        <f>SUM(I25:I30)</f>
        <v>5500</v>
      </c>
      <c r="J31" s="34">
        <f>SUM(J25:J30)</f>
        <v>16500</v>
      </c>
      <c r="K31" s="108">
        <f t="shared" si="10"/>
        <v>22000</v>
      </c>
      <c r="L31" s="35"/>
      <c r="M31" s="33">
        <f>SUM(M25:M30)</f>
        <v>15000</v>
      </c>
      <c r="N31" s="34">
        <f>SUM(N25:N30)</f>
        <v>45000</v>
      </c>
      <c r="O31" s="108">
        <f t="shared" si="11"/>
        <v>60000</v>
      </c>
      <c r="P31" s="35"/>
      <c r="Q31" s="33">
        <f>SUM(Q25:Q30)</f>
        <v>15000</v>
      </c>
      <c r="R31" s="34">
        <f>SUM(R25:R30)</f>
        <v>45000</v>
      </c>
      <c r="S31" s="108">
        <f t="shared" si="12"/>
        <v>60000</v>
      </c>
      <c r="T31" s="35"/>
      <c r="U31" s="33">
        <f>SUM(U25:U30)</f>
        <v>5500</v>
      </c>
      <c r="V31" s="34">
        <f>SUM(V25:V30)</f>
        <v>16500</v>
      </c>
      <c r="W31" s="108">
        <f t="shared" si="13"/>
        <v>22000</v>
      </c>
      <c r="X31" s="35"/>
      <c r="Y31" s="33">
        <f>SUM(Y25:Y30)</f>
        <v>0</v>
      </c>
      <c r="Z31" s="34">
        <f>SUM(Z25:Z30)</f>
        <v>0</v>
      </c>
      <c r="AA31" s="108">
        <f t="shared" si="14"/>
        <v>0</v>
      </c>
    </row>
    <row r="32" spans="1:27" ht="15.75" thickBot="1" x14ac:dyDescent="0.3">
      <c r="A32" s="203" t="s">
        <v>61</v>
      </c>
      <c r="B32" s="195"/>
      <c r="C32" s="197"/>
      <c r="D32" s="52"/>
      <c r="E32" s="20"/>
      <c r="F32" s="20"/>
      <c r="G32" s="20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19"/>
      <c r="Z32" s="19"/>
      <c r="AA32" s="19"/>
    </row>
    <row r="33" spans="1:27" x14ac:dyDescent="0.25">
      <c r="A33" s="51" t="s">
        <v>30</v>
      </c>
      <c r="B33" s="195" t="s">
        <v>31</v>
      </c>
      <c r="C33" s="197"/>
      <c r="D33" s="52"/>
      <c r="E33" s="99">
        <f t="shared" si="6"/>
        <v>0</v>
      </c>
      <c r="F33" s="100">
        <f t="shared" si="15"/>
        <v>0</v>
      </c>
      <c r="G33" s="101">
        <f t="shared" si="16"/>
        <v>0</v>
      </c>
      <c r="H33" s="19"/>
      <c r="I33" s="22">
        <f>SUM('Activity A'!E53,'Activity B'!E53,'Activity C'!E53,'Activity D'!E53,'Activity E'!E53, 'Activity F'!E53, 'Activity G'!E53)</f>
        <v>0</v>
      </c>
      <c r="J33" s="23">
        <f>SUM('Activity A'!F53,'Activity B'!F53,'Activity C'!F53,'Activity D'!F53,'Activity E'!F53, 'Activity F'!F53, 'Activity G'!F53)</f>
        <v>0</v>
      </c>
      <c r="K33" s="104">
        <f t="shared" ref="K33:K40" si="17">SUM(I33:J33)</f>
        <v>0</v>
      </c>
      <c r="L33" s="19"/>
      <c r="M33" s="22">
        <f>SUM('Activity A'!G53,'Activity B'!G53,'Activity C'!G53,'Activity D'!G53,'Activity E'!G53, 'Activity F'!G53, 'Activity G'!G53)</f>
        <v>0</v>
      </c>
      <c r="N33" s="23">
        <f>SUM('Activity A'!H53,'Activity B'!H53,'Activity C'!H53,'Activity D'!H53,'Activity E'!H53, 'Activity F'!H53, 'Activity G'!H53)</f>
        <v>0</v>
      </c>
      <c r="O33" s="104">
        <f t="shared" ref="O33:O40" si="18">SUM(M33:N33)</f>
        <v>0</v>
      </c>
      <c r="P33" s="19"/>
      <c r="Q33" s="22">
        <f>SUM('Activity A'!I53,'Activity B'!I53,'Activity C'!I53,'Activity D'!I53,'Activity E'!I53, 'Activity F'!I53, 'Activity G'!I53)</f>
        <v>0</v>
      </c>
      <c r="R33" s="23">
        <f>SUM('Activity A'!J53,'Activity B'!J53,'Activity C'!J53,'Activity D'!J53,'Activity E'!J53, 'Activity F'!J53, 'Activity G'!J53)</f>
        <v>0</v>
      </c>
      <c r="S33" s="104">
        <f t="shared" ref="S33:S40" si="19">SUM(Q33:R33)</f>
        <v>0</v>
      </c>
      <c r="T33" s="19"/>
      <c r="U33" s="22">
        <f>SUM('Activity A'!K53,'Activity B'!K53,'Activity C'!K53,'Activity D'!K53,'Activity E'!K53, 'Activity F'!K53, 'Activity G'!K53)</f>
        <v>0</v>
      </c>
      <c r="V33" s="23">
        <f>SUM('Activity A'!L53,'Activity B'!L53,'Activity C'!L53,'Activity D'!L53,'Activity E'!L53, 'Activity F'!L53, 'Activity G'!L53)</f>
        <v>0</v>
      </c>
      <c r="W33" s="104">
        <f t="shared" ref="W33:W40" si="20">SUM(U33:V33)</f>
        <v>0</v>
      </c>
      <c r="X33" s="19"/>
      <c r="Y33" s="22">
        <f>SUM('Activity A'!M53,'Activity B'!M53,'Activity C'!M53,'Activity D'!M53,'Activity E'!M53, 'Activity F'!M53, 'Activity G'!M53)</f>
        <v>0</v>
      </c>
      <c r="Z33" s="23">
        <f>SUM('Activity A'!N53,'Activity B'!N53,'Activity C'!N53,'Activity D'!N53,'Activity E'!N53, 'Activity F'!N53, 'Activity G'!N53)</f>
        <v>0</v>
      </c>
      <c r="AA33" s="104">
        <f t="shared" ref="AA33:AA40" si="21">SUM(Y33:Z33)</f>
        <v>0</v>
      </c>
    </row>
    <row r="34" spans="1:27" x14ac:dyDescent="0.25">
      <c r="A34" s="51" t="s">
        <v>32</v>
      </c>
      <c r="B34" s="195" t="s">
        <v>56</v>
      </c>
      <c r="C34" s="197"/>
      <c r="D34" s="52"/>
      <c r="E34" s="102">
        <f t="shared" si="6"/>
        <v>323500</v>
      </c>
      <c r="F34" s="98">
        <f t="shared" si="15"/>
        <v>970500</v>
      </c>
      <c r="G34" s="103">
        <f t="shared" si="16"/>
        <v>1294000</v>
      </c>
      <c r="H34" s="19"/>
      <c r="I34" s="24">
        <f>SUM('Activity A'!E54,'Activity B'!E54,'Activity C'!E54,'Activity D'!E54,'Activity E'!E54, 'Activity F'!E54, 'Activity G'!E54)</f>
        <v>42000</v>
      </c>
      <c r="J34" s="21">
        <f>SUM('Activity A'!F54,'Activity B'!F54,'Activity C'!F54,'Activity D'!F54,'Activity E'!F54, 'Activity F'!F54, 'Activity G'!F54)</f>
        <v>126000</v>
      </c>
      <c r="K34" s="105">
        <f t="shared" si="17"/>
        <v>168000</v>
      </c>
      <c r="L34" s="19"/>
      <c r="M34" s="24">
        <f>SUM('Activity A'!G54,'Activity B'!G54,'Activity C'!G54,'Activity D'!G54,'Activity E'!G54, 'Activity F'!G54, 'Activity G'!G54)</f>
        <v>135500</v>
      </c>
      <c r="N34" s="21">
        <f>SUM('Activity A'!H54,'Activity B'!H54,'Activity C'!H54,'Activity D'!H54,'Activity E'!H54, 'Activity F'!H54, 'Activity G'!H54)</f>
        <v>406500</v>
      </c>
      <c r="O34" s="105">
        <f t="shared" si="18"/>
        <v>542000</v>
      </c>
      <c r="P34" s="19"/>
      <c r="Q34" s="24">
        <f>SUM('Activity A'!I54,'Activity B'!I54,'Activity C'!I54,'Activity D'!I54,'Activity E'!I54, 'Activity F'!I54, 'Activity G'!I54)</f>
        <v>107000</v>
      </c>
      <c r="R34" s="21">
        <f>SUM('Activity A'!J54,'Activity B'!J54,'Activity C'!J54,'Activity D'!J54,'Activity E'!J54, 'Activity F'!J54, 'Activity G'!J54)</f>
        <v>321000</v>
      </c>
      <c r="S34" s="105">
        <f t="shared" si="19"/>
        <v>428000</v>
      </c>
      <c r="T34" s="19"/>
      <c r="U34" s="24">
        <f>SUM('Activity A'!K54,'Activity B'!K54,'Activity C'!K54,'Activity D'!K54,'Activity E'!K54, 'Activity F'!K54, 'Activity G'!K54)</f>
        <v>39000</v>
      </c>
      <c r="V34" s="21">
        <f>SUM('Activity A'!L54,'Activity B'!L54,'Activity C'!L54,'Activity D'!L54,'Activity E'!L54, 'Activity F'!L54, 'Activity G'!L54)</f>
        <v>117000</v>
      </c>
      <c r="W34" s="105">
        <f t="shared" si="20"/>
        <v>156000</v>
      </c>
      <c r="X34" s="19"/>
      <c r="Y34" s="24">
        <f>SUM('Activity A'!M54,'Activity B'!M54,'Activity C'!M54,'Activity D'!M54,'Activity E'!M54, 'Activity F'!M54, 'Activity G'!M54)</f>
        <v>0</v>
      </c>
      <c r="Z34" s="21">
        <f>SUM('Activity A'!N54,'Activity B'!N54,'Activity C'!N54,'Activity D'!N54,'Activity E'!N54, 'Activity F'!N54, 'Activity G'!N54)</f>
        <v>0</v>
      </c>
      <c r="AA34" s="105">
        <f t="shared" si="21"/>
        <v>0</v>
      </c>
    </row>
    <row r="35" spans="1:27" x14ac:dyDescent="0.25">
      <c r="A35" s="51" t="s">
        <v>33</v>
      </c>
      <c r="B35" s="195" t="s">
        <v>34</v>
      </c>
      <c r="C35" s="197"/>
      <c r="D35" s="52"/>
      <c r="E35" s="102">
        <f t="shared" si="6"/>
        <v>5000</v>
      </c>
      <c r="F35" s="98">
        <f t="shared" si="15"/>
        <v>18000</v>
      </c>
      <c r="G35" s="103">
        <f t="shared" si="16"/>
        <v>23000</v>
      </c>
      <c r="H35" s="19"/>
      <c r="I35" s="24">
        <f>SUM('Activity A'!E55,'Activity B'!E55,'Activity C'!E55,'Activity D'!E55,'Activity E'!E55, 'Activity F'!E55, 'Activity G'!E55)</f>
        <v>1250</v>
      </c>
      <c r="J35" s="21">
        <f>SUM('Activity A'!F55,'Activity B'!F55,'Activity C'!F55,'Activity D'!F55,'Activity E'!F55, 'Activity F'!F55, 'Activity G'!F55)</f>
        <v>3750</v>
      </c>
      <c r="K35" s="105">
        <f t="shared" si="17"/>
        <v>5000</v>
      </c>
      <c r="L35" s="19"/>
      <c r="M35" s="24">
        <f>SUM('Activity A'!G55,'Activity B'!G55,'Activity C'!G55,'Activity D'!G55,'Activity E'!G55, 'Activity F'!G55, 'Activity G'!G55)</f>
        <v>1250</v>
      </c>
      <c r="N35" s="21">
        <f>SUM('Activity A'!H55,'Activity B'!H55,'Activity C'!H55,'Activity D'!H55,'Activity E'!H55, 'Activity F'!H55, 'Activity G'!H55)</f>
        <v>3750</v>
      </c>
      <c r="O35" s="105">
        <f t="shared" si="18"/>
        <v>5000</v>
      </c>
      <c r="P35" s="19"/>
      <c r="Q35" s="24">
        <f>SUM('Activity A'!I55,'Activity B'!I55,'Activity C'!I55,'Activity D'!I55,'Activity E'!I55, 'Activity F'!I55, 'Activity G'!I55)</f>
        <v>1250</v>
      </c>
      <c r="R35" s="21">
        <f>SUM('Activity A'!J55,'Activity B'!J55,'Activity C'!J55,'Activity D'!J55,'Activity E'!J55, 'Activity F'!J55, 'Activity G'!J55)</f>
        <v>6750</v>
      </c>
      <c r="S35" s="105">
        <f t="shared" si="19"/>
        <v>8000</v>
      </c>
      <c r="T35" s="19"/>
      <c r="U35" s="24">
        <f>SUM('Activity A'!K55,'Activity B'!K55,'Activity C'!K55,'Activity D'!K55,'Activity E'!K55, 'Activity F'!K55, 'Activity G'!K55)</f>
        <v>1250</v>
      </c>
      <c r="V35" s="21">
        <f>SUM('Activity A'!L55,'Activity B'!L55,'Activity C'!L55,'Activity D'!L55,'Activity E'!L55, 'Activity F'!L55, 'Activity G'!L55)</f>
        <v>3750</v>
      </c>
      <c r="W35" s="105">
        <f t="shared" si="20"/>
        <v>5000</v>
      </c>
      <c r="X35" s="19"/>
      <c r="Y35" s="24">
        <f>SUM('Activity A'!M55,'Activity B'!M55,'Activity C'!M55,'Activity D'!M55,'Activity E'!M55, 'Activity F'!M55, 'Activity G'!M55)</f>
        <v>0</v>
      </c>
      <c r="Z35" s="21">
        <f>SUM('Activity A'!N55,'Activity B'!N55,'Activity C'!N55,'Activity D'!N55,'Activity E'!N55, 'Activity F'!N55, 'Activity G'!N55)</f>
        <v>0</v>
      </c>
      <c r="AA35" s="105">
        <f t="shared" si="21"/>
        <v>0</v>
      </c>
    </row>
    <row r="36" spans="1:27" x14ac:dyDescent="0.25">
      <c r="A36" s="51" t="s">
        <v>35</v>
      </c>
      <c r="B36" s="195" t="s">
        <v>36</v>
      </c>
      <c r="C36" s="197"/>
      <c r="D36" s="52"/>
      <c r="E36" s="102">
        <f t="shared" si="6"/>
        <v>31000</v>
      </c>
      <c r="F36" s="98">
        <f t="shared" si="15"/>
        <v>97500</v>
      </c>
      <c r="G36" s="103">
        <f t="shared" si="16"/>
        <v>128500</v>
      </c>
      <c r="H36" s="19"/>
      <c r="I36" s="24">
        <f>SUM('Activity A'!E56,'Activity B'!E56,'Activity C'!E56,'Activity D'!E56,'Activity E'!E56, 'Activity F'!E56, 'Activity G'!E56)</f>
        <v>5000</v>
      </c>
      <c r="J36" s="21">
        <f>SUM('Activity A'!F56,'Activity B'!F56,'Activity C'!F56,'Activity D'!F56,'Activity E'!F56, 'Activity F'!F56, 'Activity G'!F56)</f>
        <v>15000</v>
      </c>
      <c r="K36" s="105">
        <f t="shared" si="17"/>
        <v>20000</v>
      </c>
      <c r="L36" s="19"/>
      <c r="M36" s="24">
        <f>SUM('Activity A'!G56,'Activity B'!G56,'Activity C'!G56,'Activity D'!G56,'Activity E'!G56, 'Activity F'!G56, 'Activity G'!G56)</f>
        <v>12500</v>
      </c>
      <c r="N36" s="21">
        <f>SUM('Activity A'!H56,'Activity B'!H56,'Activity C'!H56,'Activity D'!H56,'Activity E'!H56, 'Activity F'!H56, 'Activity G'!H56)</f>
        <v>37500</v>
      </c>
      <c r="O36" s="105">
        <f t="shared" si="18"/>
        <v>50000</v>
      </c>
      <c r="P36" s="19"/>
      <c r="Q36" s="24">
        <f>SUM('Activity A'!I56,'Activity B'!I56,'Activity C'!I56,'Activity D'!I56,'Activity E'!I56, 'Activity F'!I56, 'Activity G'!I56)</f>
        <v>10000</v>
      </c>
      <c r="R36" s="21">
        <f>SUM('Activity A'!J56,'Activity B'!J56,'Activity C'!J56,'Activity D'!J56,'Activity E'!J56, 'Activity F'!J56, 'Activity G'!J56)</f>
        <v>34500</v>
      </c>
      <c r="S36" s="105">
        <f t="shared" si="19"/>
        <v>44500</v>
      </c>
      <c r="T36" s="19"/>
      <c r="U36" s="24">
        <f>SUM('Activity A'!K56,'Activity B'!K56,'Activity C'!K56,'Activity D'!K56,'Activity E'!K56, 'Activity F'!K56, 'Activity G'!K56)</f>
        <v>3500</v>
      </c>
      <c r="V36" s="21">
        <f>SUM('Activity A'!L56,'Activity B'!L56,'Activity C'!L56,'Activity D'!L56,'Activity E'!L56, 'Activity F'!L56, 'Activity G'!L56)</f>
        <v>10500</v>
      </c>
      <c r="W36" s="105">
        <f t="shared" si="20"/>
        <v>14000</v>
      </c>
      <c r="X36" s="19"/>
      <c r="Y36" s="24">
        <f>SUM('Activity A'!M56,'Activity B'!M56,'Activity C'!M56,'Activity D'!M56,'Activity E'!M56, 'Activity F'!M56, 'Activity G'!M56)</f>
        <v>0</v>
      </c>
      <c r="Z36" s="21">
        <f>SUM('Activity A'!N56,'Activity B'!N56,'Activity C'!N56,'Activity D'!N56,'Activity E'!N56, 'Activity F'!N56, 'Activity G'!N56)</f>
        <v>0</v>
      </c>
      <c r="AA36" s="105">
        <f t="shared" si="21"/>
        <v>0</v>
      </c>
    </row>
    <row r="37" spans="1:27" x14ac:dyDescent="0.25">
      <c r="A37" s="51" t="s">
        <v>37</v>
      </c>
      <c r="B37" s="195" t="s">
        <v>38</v>
      </c>
      <c r="C37" s="197"/>
      <c r="D37" s="52"/>
      <c r="E37" s="102">
        <f t="shared" si="6"/>
        <v>24000</v>
      </c>
      <c r="F37" s="98">
        <f t="shared" si="15"/>
        <v>94500</v>
      </c>
      <c r="G37" s="103">
        <f t="shared" si="16"/>
        <v>118500</v>
      </c>
      <c r="H37" s="19"/>
      <c r="I37" s="24">
        <f>SUM('Activity A'!E57,'Activity B'!E57,'Activity C'!E57,'Activity D'!E57,'Activity E'!E57, 'Activity F'!E57, 'Activity G'!E57)</f>
        <v>3000</v>
      </c>
      <c r="J37" s="21">
        <f>SUM('Activity A'!F57,'Activity B'!F57,'Activity C'!F57,'Activity D'!F57,'Activity E'!F57, 'Activity F'!F57, 'Activity G'!F57)</f>
        <v>9000</v>
      </c>
      <c r="K37" s="105">
        <f t="shared" si="17"/>
        <v>12000</v>
      </c>
      <c r="L37" s="19"/>
      <c r="M37" s="24">
        <f>SUM('Activity A'!G57,'Activity B'!G57,'Activity C'!G57,'Activity D'!G57,'Activity E'!G57, 'Activity F'!G57, 'Activity G'!G57)</f>
        <v>14000</v>
      </c>
      <c r="N37" s="21">
        <f>SUM('Activity A'!H57,'Activity B'!H57,'Activity C'!H57,'Activity D'!H57,'Activity E'!H57, 'Activity F'!H57, 'Activity G'!H57)</f>
        <v>57000</v>
      </c>
      <c r="O37" s="105">
        <f t="shared" si="18"/>
        <v>71000</v>
      </c>
      <c r="P37" s="19"/>
      <c r="Q37" s="24">
        <f>SUM('Activity A'!I57,'Activity B'!I57,'Activity C'!I57,'Activity D'!I57,'Activity E'!I57, 'Activity F'!I57, 'Activity G'!I57)</f>
        <v>4000</v>
      </c>
      <c r="R37" s="21">
        <f>SUM('Activity A'!J57,'Activity B'!J57,'Activity C'!J57,'Activity D'!J57,'Activity E'!J57, 'Activity F'!J57, 'Activity G'!J57)</f>
        <v>19500</v>
      </c>
      <c r="S37" s="105">
        <f t="shared" si="19"/>
        <v>23500</v>
      </c>
      <c r="T37" s="19"/>
      <c r="U37" s="24">
        <f>SUM('Activity A'!K57,'Activity B'!K57,'Activity C'!K57,'Activity D'!K57,'Activity E'!K57, 'Activity F'!K57, 'Activity G'!K57)</f>
        <v>3000</v>
      </c>
      <c r="V37" s="21">
        <f>SUM('Activity A'!L57,'Activity B'!L57,'Activity C'!L57,'Activity D'!L57,'Activity E'!L57, 'Activity F'!L57, 'Activity G'!L57)</f>
        <v>9000</v>
      </c>
      <c r="W37" s="105">
        <f t="shared" si="20"/>
        <v>12000</v>
      </c>
      <c r="X37" s="19"/>
      <c r="Y37" s="24">
        <f>SUM('Activity A'!M57,'Activity B'!M57,'Activity C'!M57,'Activity D'!M57,'Activity E'!M57, 'Activity F'!M57, 'Activity G'!M57)</f>
        <v>0</v>
      </c>
      <c r="Z37" s="21">
        <f>SUM('Activity A'!N57,'Activity B'!N57,'Activity C'!N57,'Activity D'!N57,'Activity E'!N57, 'Activity F'!N57, 'Activity G'!N57)</f>
        <v>0</v>
      </c>
      <c r="AA37" s="105">
        <f t="shared" si="21"/>
        <v>0</v>
      </c>
    </row>
    <row r="38" spans="1:27" x14ac:dyDescent="0.25">
      <c r="A38" s="51">
        <v>5303</v>
      </c>
      <c r="B38" s="195" t="s">
        <v>207</v>
      </c>
      <c r="C38" s="197"/>
      <c r="D38" s="52"/>
      <c r="E38" s="102">
        <f t="shared" si="6"/>
        <v>35000</v>
      </c>
      <c r="F38" s="98">
        <f t="shared" si="15"/>
        <v>20000</v>
      </c>
      <c r="G38" s="103">
        <f t="shared" si="16"/>
        <v>55000</v>
      </c>
      <c r="H38" s="19"/>
      <c r="I38" s="24">
        <f>SUM('Activity A'!E58,'Activity B'!E58,'Activity C'!E58,'Activity D'!E58,'Activity E'!E58, 'Activity F'!E58, 'Activity G'!E58)</f>
        <v>0</v>
      </c>
      <c r="J38" s="21">
        <f>SUM('Activity A'!F58,'Activity B'!F58,'Activity C'!F58,'Activity D'!F58,'Activity E'!F58, 'Activity F'!F58, 'Activity G'!F58)</f>
        <v>0</v>
      </c>
      <c r="K38" s="105">
        <f t="shared" si="17"/>
        <v>0</v>
      </c>
      <c r="L38" s="19"/>
      <c r="M38" s="24">
        <f>SUM('Activity A'!G58,'Activity B'!G58,'Activity C'!G58,'Activity D'!G58,'Activity E'!G58, 'Activity F'!G58, 'Activity G'!G58)</f>
        <v>10000</v>
      </c>
      <c r="N38" s="21">
        <f>SUM('Activity A'!H58,'Activity B'!H58,'Activity C'!H58,'Activity D'!H58,'Activity E'!H58, 'Activity F'!H58, 'Activity G'!H58)</f>
        <v>10000</v>
      </c>
      <c r="O38" s="105">
        <f t="shared" si="18"/>
        <v>20000</v>
      </c>
      <c r="P38" s="19"/>
      <c r="Q38" s="24">
        <f>SUM('Activity A'!I58,'Activity B'!I58,'Activity C'!I58,'Activity D'!I58,'Activity E'!I58, 'Activity F'!I58, 'Activity G'!I58)</f>
        <v>0</v>
      </c>
      <c r="R38" s="21">
        <f>SUM('Activity A'!J58,'Activity B'!J58,'Activity C'!J58,'Activity D'!J58,'Activity E'!J58, 'Activity F'!J58, 'Activity G'!J58)</f>
        <v>0</v>
      </c>
      <c r="S38" s="105">
        <f t="shared" si="19"/>
        <v>0</v>
      </c>
      <c r="T38" s="19"/>
      <c r="U38" s="24">
        <f>SUM('Activity A'!K58,'Activity B'!K58,'Activity C'!K58,'Activity D'!K58,'Activity E'!K58, 'Activity F'!K58, 'Activity G'!K58)</f>
        <v>25000</v>
      </c>
      <c r="V38" s="21">
        <f>SUM('Activity A'!L58,'Activity B'!L58,'Activity C'!L58,'Activity D'!L58,'Activity E'!L58, 'Activity F'!L58, 'Activity G'!L58)</f>
        <v>10000</v>
      </c>
      <c r="W38" s="105">
        <f t="shared" si="20"/>
        <v>35000</v>
      </c>
      <c r="X38" s="19"/>
      <c r="Y38" s="24">
        <f>SUM('Activity A'!M58,'Activity B'!M58,'Activity C'!M58,'Activity D'!M58,'Activity E'!M58, 'Activity F'!M58, 'Activity G'!M58)</f>
        <v>0</v>
      </c>
      <c r="Z38" s="21">
        <f>SUM('Activity A'!N58,'Activity B'!N58,'Activity C'!N58,'Activity D'!N58,'Activity E'!N58, 'Activity F'!N58, 'Activity G'!N58)</f>
        <v>0</v>
      </c>
      <c r="AA38" s="105">
        <f t="shared" si="21"/>
        <v>0</v>
      </c>
    </row>
    <row r="39" spans="1:27" ht="15.75" thickBot="1" x14ac:dyDescent="0.3">
      <c r="A39" s="51" t="s">
        <v>39</v>
      </c>
      <c r="B39" s="195" t="s">
        <v>208</v>
      </c>
      <c r="C39" s="197"/>
      <c r="D39" s="52"/>
      <c r="E39" s="112">
        <f t="shared" si="6"/>
        <v>0</v>
      </c>
      <c r="F39" s="113">
        <f t="shared" si="15"/>
        <v>0</v>
      </c>
      <c r="G39" s="114">
        <f t="shared" si="16"/>
        <v>0</v>
      </c>
      <c r="H39" s="19"/>
      <c r="I39" s="115">
        <f>SUM('Activity A'!E59,'Activity B'!E59,'Activity C'!E59,'Activity D'!E59,'Activity E'!E59, 'Activity F'!E59, 'Activity G'!E59)</f>
        <v>0</v>
      </c>
      <c r="J39" s="116">
        <f>SUM('Activity A'!F59,'Activity B'!F59,'Activity C'!F59,'Activity D'!F59,'Activity E'!F59, 'Activity F'!F59, 'Activity G'!F59)</f>
        <v>0</v>
      </c>
      <c r="K39" s="117">
        <f t="shared" si="17"/>
        <v>0</v>
      </c>
      <c r="L39" s="19"/>
      <c r="M39" s="115">
        <f>SUM('Activity A'!G59,'Activity B'!G59,'Activity C'!G59,'Activity D'!G59,'Activity E'!G59, 'Activity F'!G59, 'Activity G'!G59)</f>
        <v>0</v>
      </c>
      <c r="N39" s="116">
        <f>SUM('Activity A'!H59,'Activity B'!H59,'Activity C'!H59,'Activity D'!H59,'Activity E'!H59, 'Activity F'!H59, 'Activity G'!H59)</f>
        <v>0</v>
      </c>
      <c r="O39" s="117">
        <f t="shared" si="18"/>
        <v>0</v>
      </c>
      <c r="P39" s="19"/>
      <c r="Q39" s="115">
        <f>SUM('Activity A'!I59,'Activity B'!I59,'Activity C'!I59,'Activity D'!I59,'Activity E'!I59, 'Activity F'!I59, 'Activity G'!I59)</f>
        <v>0</v>
      </c>
      <c r="R39" s="116">
        <f>SUM('Activity A'!J59,'Activity B'!J59,'Activity C'!J59,'Activity D'!J59,'Activity E'!J59, 'Activity F'!J59, 'Activity G'!J59)</f>
        <v>0</v>
      </c>
      <c r="S39" s="117">
        <f t="shared" si="19"/>
        <v>0</v>
      </c>
      <c r="T39" s="19"/>
      <c r="U39" s="115">
        <f>SUM('Activity A'!K59,'Activity B'!K59,'Activity C'!K59,'Activity D'!K59,'Activity E'!K59, 'Activity F'!K59, 'Activity G'!K59)</f>
        <v>0</v>
      </c>
      <c r="V39" s="116">
        <f>SUM('Activity A'!L59,'Activity B'!L59,'Activity C'!L59,'Activity D'!L59,'Activity E'!L59, 'Activity F'!L59, 'Activity G'!L59)</f>
        <v>0</v>
      </c>
      <c r="W39" s="117">
        <f t="shared" si="20"/>
        <v>0</v>
      </c>
      <c r="X39" s="19"/>
      <c r="Y39" s="115">
        <f>SUM('Activity A'!M59,'Activity B'!M59,'Activity C'!M59,'Activity D'!M59,'Activity E'!M59, 'Activity F'!M59, 'Activity G'!M59)</f>
        <v>0</v>
      </c>
      <c r="Z39" s="116">
        <f>SUM('Activity A'!N59,'Activity B'!N59,'Activity C'!N59,'Activity D'!N59,'Activity E'!N59, 'Activity F'!N59, 'Activity G'!N59)</f>
        <v>0</v>
      </c>
      <c r="AA39" s="117">
        <f t="shared" si="21"/>
        <v>0</v>
      </c>
    </row>
    <row r="40" spans="1:27" s="38" customFormat="1" thickBot="1" x14ac:dyDescent="0.25">
      <c r="A40" s="53">
        <v>5999</v>
      </c>
      <c r="B40" s="216" t="s">
        <v>54</v>
      </c>
      <c r="C40" s="217"/>
      <c r="D40" s="54"/>
      <c r="E40" s="109">
        <f t="shared" si="6"/>
        <v>418500</v>
      </c>
      <c r="F40" s="110">
        <f t="shared" si="15"/>
        <v>1200500</v>
      </c>
      <c r="G40" s="111">
        <f t="shared" si="16"/>
        <v>1619000</v>
      </c>
      <c r="H40" s="35"/>
      <c r="I40" s="33">
        <f>SUM(I33:I39)</f>
        <v>51250</v>
      </c>
      <c r="J40" s="34">
        <f>SUM(J33:J39)</f>
        <v>153750</v>
      </c>
      <c r="K40" s="108">
        <f t="shared" si="17"/>
        <v>205000</v>
      </c>
      <c r="L40" s="35"/>
      <c r="M40" s="33">
        <f>SUM(M33:M39)</f>
        <v>173250</v>
      </c>
      <c r="N40" s="34">
        <f>SUM(N33:N39)</f>
        <v>514750</v>
      </c>
      <c r="O40" s="108">
        <f t="shared" si="18"/>
        <v>688000</v>
      </c>
      <c r="P40" s="35"/>
      <c r="Q40" s="33">
        <f>SUM(Q33:Q39)</f>
        <v>122250</v>
      </c>
      <c r="R40" s="34">
        <f>SUM(R33:R39)</f>
        <v>381750</v>
      </c>
      <c r="S40" s="108">
        <f t="shared" si="19"/>
        <v>504000</v>
      </c>
      <c r="T40" s="35"/>
      <c r="U40" s="33">
        <f>SUM(U33:U39)</f>
        <v>71750</v>
      </c>
      <c r="V40" s="34">
        <f>SUM(V33:V39)</f>
        <v>150250</v>
      </c>
      <c r="W40" s="108">
        <f t="shared" si="20"/>
        <v>222000</v>
      </c>
      <c r="X40" s="35"/>
      <c r="Y40" s="33">
        <f>SUM(Y33:Y39)</f>
        <v>0</v>
      </c>
      <c r="Z40" s="34">
        <f>SUM(Z33:Z39)</f>
        <v>0</v>
      </c>
      <c r="AA40" s="108">
        <f t="shared" si="21"/>
        <v>0</v>
      </c>
    </row>
    <row r="41" spans="1:27" ht="15.75" thickBot="1" x14ac:dyDescent="0.3">
      <c r="A41" s="55"/>
      <c r="B41" s="40"/>
      <c r="C41" s="56"/>
      <c r="E41" s="20"/>
      <c r="F41" s="20"/>
      <c r="G41" s="20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19"/>
      <c r="Z41" s="19"/>
      <c r="AA41" s="19"/>
    </row>
    <row r="42" spans="1:27" ht="15.75" thickBot="1" x14ac:dyDescent="0.3">
      <c r="A42" s="221" t="s">
        <v>55</v>
      </c>
      <c r="B42" s="222"/>
      <c r="C42" s="223"/>
      <c r="D42" s="52"/>
      <c r="E42" s="109">
        <f t="shared" si="6"/>
        <v>995000</v>
      </c>
      <c r="F42" s="110">
        <f t="shared" si="15"/>
        <v>2986500</v>
      </c>
      <c r="G42" s="111">
        <f t="shared" si="16"/>
        <v>3981500</v>
      </c>
      <c r="H42" s="35"/>
      <c r="I42" s="33">
        <f>SUM(I40,I31,I23,I19,I15)</f>
        <v>142000</v>
      </c>
      <c r="J42" s="34">
        <f>SUM(J40,J31,J23,J19,J15)</f>
        <v>425250</v>
      </c>
      <c r="K42" s="108">
        <f>SUM(K40,K31,K23,K19,K15)</f>
        <v>567250</v>
      </c>
      <c r="L42" s="35"/>
      <c r="M42" s="33">
        <f>SUM(M40,M31,M23,M19,M15)</f>
        <v>416500</v>
      </c>
      <c r="N42" s="34">
        <f>SUM(N40,N31,N23,N19,N15)</f>
        <v>1245250</v>
      </c>
      <c r="O42" s="108">
        <f t="shared" ref="O42:AA42" si="22">SUM(O40,O31,O23,O19,O15)</f>
        <v>1661750</v>
      </c>
      <c r="P42" s="35"/>
      <c r="Q42" s="33">
        <f t="shared" si="22"/>
        <v>289500</v>
      </c>
      <c r="R42" s="34">
        <f t="shared" si="22"/>
        <v>884250</v>
      </c>
      <c r="S42" s="108">
        <f t="shared" si="22"/>
        <v>1173750</v>
      </c>
      <c r="T42" s="35"/>
      <c r="U42" s="33">
        <f t="shared" si="22"/>
        <v>147000</v>
      </c>
      <c r="V42" s="34">
        <f t="shared" si="22"/>
        <v>431750</v>
      </c>
      <c r="W42" s="108">
        <f t="shared" si="22"/>
        <v>578750</v>
      </c>
      <c r="X42" s="35"/>
      <c r="Y42" s="33">
        <f t="shared" si="22"/>
        <v>0</v>
      </c>
      <c r="Z42" s="34">
        <f t="shared" si="22"/>
        <v>0</v>
      </c>
      <c r="AA42" s="108">
        <f t="shared" si="22"/>
        <v>0</v>
      </c>
    </row>
    <row r="44" spans="1:27" ht="25.5" customHeight="1" x14ac:dyDescent="0.25">
      <c r="E44" s="119"/>
      <c r="F44" s="119"/>
      <c r="G44" s="119"/>
      <c r="H44" s="119"/>
      <c r="I44" s="119"/>
      <c r="J44" s="119"/>
      <c r="K44" s="119"/>
      <c r="L44" s="119"/>
      <c r="M44" s="119"/>
      <c r="N44" s="119"/>
      <c r="O44" s="119"/>
      <c r="P44" s="119"/>
      <c r="Q44" s="119"/>
      <c r="R44" s="119"/>
      <c r="S44" s="119"/>
      <c r="T44" s="119"/>
      <c r="U44" s="119"/>
      <c r="V44" s="119"/>
      <c r="W44" s="119"/>
      <c r="X44" s="119"/>
      <c r="Y44" s="119"/>
      <c r="Z44" s="119"/>
      <c r="AA44" s="119"/>
    </row>
    <row r="45" spans="1:27" x14ac:dyDescent="0.25">
      <c r="A45" s="36"/>
      <c r="B45" s="93"/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</row>
    <row r="46" spans="1:27" x14ac:dyDescent="0.25">
      <c r="A46" s="36"/>
      <c r="B46" s="93"/>
      <c r="C46" s="120"/>
      <c r="D46" s="120"/>
      <c r="E46" s="120"/>
      <c r="F46" s="120"/>
      <c r="G46" s="120"/>
      <c r="H46" s="120"/>
      <c r="I46" s="120"/>
      <c r="J46" s="120"/>
      <c r="K46" s="120"/>
      <c r="L46" s="120"/>
      <c r="M46" s="120"/>
      <c r="N46" s="120"/>
      <c r="O46" s="120"/>
      <c r="P46" s="120"/>
      <c r="Q46" s="120"/>
      <c r="R46" s="120"/>
      <c r="S46" s="120"/>
      <c r="T46" s="120"/>
      <c r="U46" s="120"/>
      <c r="V46" s="120"/>
      <c r="W46" s="120"/>
      <c r="X46" s="120"/>
      <c r="Y46" s="120"/>
      <c r="Z46" s="120"/>
      <c r="AA46" s="120"/>
    </row>
    <row r="47" spans="1:27" x14ac:dyDescent="0.25">
      <c r="A47" s="36"/>
      <c r="B47" s="93"/>
      <c r="C47" s="120"/>
      <c r="D47" s="120"/>
      <c r="E47" s="120"/>
      <c r="F47" s="120"/>
      <c r="G47" s="120"/>
      <c r="H47" s="120"/>
      <c r="I47" s="120"/>
      <c r="J47" s="120"/>
      <c r="K47" s="120"/>
      <c r="L47" s="120"/>
      <c r="M47" s="120"/>
      <c r="N47" s="120"/>
      <c r="O47" s="120"/>
      <c r="P47" s="120"/>
      <c r="Q47" s="120"/>
      <c r="R47" s="120"/>
      <c r="S47" s="120"/>
      <c r="T47" s="120"/>
      <c r="U47" s="120"/>
      <c r="V47" s="120"/>
      <c r="W47" s="120"/>
      <c r="X47" s="120"/>
      <c r="Y47" s="120"/>
      <c r="Z47" s="120"/>
      <c r="AA47" s="120"/>
    </row>
    <row r="48" spans="1:27" x14ac:dyDescent="0.25">
      <c r="A48" s="36"/>
      <c r="B48" s="93"/>
      <c r="C48" s="120"/>
      <c r="D48" s="120"/>
      <c r="E48" s="120"/>
      <c r="F48" s="120"/>
      <c r="G48" s="120"/>
      <c r="H48" s="120"/>
      <c r="I48" s="120"/>
      <c r="J48" s="120"/>
      <c r="K48" s="120"/>
      <c r="L48" s="120"/>
      <c r="M48" s="120"/>
      <c r="N48" s="120"/>
      <c r="O48" s="120"/>
      <c r="P48" s="120"/>
      <c r="Q48" s="120"/>
      <c r="R48" s="120"/>
      <c r="S48" s="120"/>
      <c r="T48" s="120"/>
      <c r="U48" s="120"/>
      <c r="V48" s="120"/>
      <c r="W48" s="120"/>
      <c r="X48" s="120"/>
      <c r="Y48" s="120"/>
      <c r="Z48" s="120"/>
      <c r="AA48" s="120"/>
    </row>
    <row r="49" spans="1:27" x14ac:dyDescent="0.25">
      <c r="A49" s="36"/>
      <c r="B49" s="93"/>
      <c r="C49" s="120"/>
      <c r="D49" s="120"/>
      <c r="E49" s="120"/>
      <c r="F49" s="120"/>
      <c r="G49" s="120"/>
      <c r="H49" s="120"/>
      <c r="I49" s="120"/>
      <c r="J49" s="120"/>
      <c r="K49" s="120"/>
      <c r="L49" s="120"/>
      <c r="M49" s="120"/>
      <c r="N49" s="120"/>
      <c r="O49" s="120"/>
      <c r="P49" s="120"/>
      <c r="Q49" s="120"/>
      <c r="R49" s="120"/>
      <c r="S49" s="120"/>
      <c r="T49" s="120"/>
      <c r="U49" s="120"/>
      <c r="V49" s="120"/>
      <c r="W49" s="120"/>
      <c r="X49" s="120"/>
      <c r="Y49" s="120"/>
      <c r="Z49" s="120"/>
      <c r="AA49" s="120"/>
    </row>
    <row r="50" spans="1:27" x14ac:dyDescent="0.25">
      <c r="A50" s="36"/>
      <c r="B50" s="93"/>
      <c r="C50" s="120"/>
      <c r="D50" s="120"/>
      <c r="E50" s="120"/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120"/>
      <c r="S50" s="120"/>
      <c r="T50" s="120"/>
      <c r="U50" s="120"/>
      <c r="V50" s="120"/>
      <c r="W50" s="120"/>
      <c r="X50" s="120"/>
      <c r="Y50" s="120"/>
      <c r="Z50" s="120"/>
      <c r="AA50" s="120"/>
    </row>
    <row r="51" spans="1:27" x14ac:dyDescent="0.25">
      <c r="A51" s="36"/>
    </row>
  </sheetData>
  <sheetProtection password="AC58" sheet="1" objects="1" scenarios="1"/>
  <mergeCells count="41">
    <mergeCell ref="B36:C36"/>
    <mergeCell ref="B19:C19"/>
    <mergeCell ref="B34:C34"/>
    <mergeCell ref="B27:C27"/>
    <mergeCell ref="A24:C24"/>
    <mergeCell ref="B40:C40"/>
    <mergeCell ref="A42:C42"/>
    <mergeCell ref="B29:C29"/>
    <mergeCell ref="B38:C38"/>
    <mergeCell ref="B37:C37"/>
    <mergeCell ref="B30:C30"/>
    <mergeCell ref="B22:C22"/>
    <mergeCell ref="B33:C33"/>
    <mergeCell ref="B23:C23"/>
    <mergeCell ref="B13:C13"/>
    <mergeCell ref="B17:C17"/>
    <mergeCell ref="B39:C39"/>
    <mergeCell ref="B35:C35"/>
    <mergeCell ref="B18:C18"/>
    <mergeCell ref="B25:C25"/>
    <mergeCell ref="A32:C32"/>
    <mergeCell ref="A8:C8"/>
    <mergeCell ref="B31:C31"/>
    <mergeCell ref="Y6:AA6"/>
    <mergeCell ref="Q6:S6"/>
    <mergeCell ref="U6:W6"/>
    <mergeCell ref="B11:C11"/>
    <mergeCell ref="B12:C12"/>
    <mergeCell ref="B28:C28"/>
    <mergeCell ref="B21:C21"/>
    <mergeCell ref="A20:C20"/>
    <mergeCell ref="B9:C9"/>
    <mergeCell ref="B26:C26"/>
    <mergeCell ref="I6:K6"/>
    <mergeCell ref="M6:O6"/>
    <mergeCell ref="A16:C16"/>
    <mergeCell ref="A5:C7"/>
    <mergeCell ref="E5:G5"/>
    <mergeCell ref="B14:C14"/>
    <mergeCell ref="B15:C15"/>
    <mergeCell ref="B10:C10"/>
  </mergeCells>
  <phoneticPr fontId="0" type="noConversion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8" fitToWidth="0" orientation="landscape" r:id="rId1"/>
  <headerFooter alignWithMargins="0">
    <oddHeader xml:space="preserve">&amp;CAnnex 2a: Budget in UNEP/GEF format </oddHeader>
    <oddFooter>&amp;C&amp;P+70</oddFooter>
  </headerFooter>
  <colBreaks count="2" manualBreakCount="2">
    <brk id="12" max="1048575" man="1"/>
    <brk id="20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6"/>
  <sheetViews>
    <sheetView zoomScaleNormal="100" zoomScaleSheetLayoutView="85" workbookViewId="0">
      <pane ySplit="7" topLeftCell="A69" activePane="bottomLeft" state="frozen"/>
      <selection activeCell="F23" sqref="F23"/>
      <selection pane="bottomLeft" activeCell="C88" sqref="C88"/>
    </sheetView>
  </sheetViews>
  <sheetFormatPr defaultColWidth="11.42578125" defaultRowHeight="15" x14ac:dyDescent="0.2"/>
  <cols>
    <col min="1" max="1" width="11.42578125" style="122" customWidth="1"/>
    <col min="2" max="2" width="12.42578125" style="123" customWidth="1"/>
    <col min="3" max="3" width="89.42578125" style="137" customWidth="1"/>
    <col min="4" max="16384" width="11.42578125" style="137"/>
  </cols>
  <sheetData>
    <row r="1" spans="1:3" ht="15.75" thickBot="1" x14ac:dyDescent="0.25"/>
    <row r="2" spans="1:3" s="124" customFormat="1" ht="31.5" customHeight="1" x14ac:dyDescent="0.2">
      <c r="A2" s="125"/>
      <c r="B2" s="126"/>
      <c r="C2" s="127" t="s">
        <v>135</v>
      </c>
    </row>
    <row r="3" spans="1:3" x14ac:dyDescent="0.2">
      <c r="A3" s="143" t="s">
        <v>138</v>
      </c>
      <c r="B3" s="144"/>
      <c r="C3" s="128" t="s">
        <v>196</v>
      </c>
    </row>
    <row r="4" spans="1:3" x14ac:dyDescent="0.2">
      <c r="A4" s="143" t="s">
        <v>137</v>
      </c>
      <c r="B4" s="144"/>
      <c r="C4" s="128" t="s">
        <v>233</v>
      </c>
    </row>
    <row r="5" spans="1:3" ht="15.75" thickBot="1" x14ac:dyDescent="0.25">
      <c r="A5" s="145" t="s">
        <v>136</v>
      </c>
      <c r="B5" s="146"/>
      <c r="C5" s="129" t="s">
        <v>234</v>
      </c>
    </row>
    <row r="6" spans="1:3" s="124" customFormat="1" ht="14.25" customHeight="1" x14ac:dyDescent="0.2">
      <c r="A6" s="224" t="s">
        <v>183</v>
      </c>
      <c r="B6" s="226" t="s">
        <v>111</v>
      </c>
      <c r="C6" s="228" t="s">
        <v>112</v>
      </c>
    </row>
    <row r="7" spans="1:3" s="123" customFormat="1" ht="14.25" x14ac:dyDescent="0.2">
      <c r="A7" s="225"/>
      <c r="B7" s="227"/>
      <c r="C7" s="229"/>
    </row>
    <row r="8" spans="1:3" s="136" customFormat="1" ht="14.25" x14ac:dyDescent="0.2">
      <c r="A8" s="131" t="s">
        <v>47</v>
      </c>
      <c r="B8" s="132"/>
      <c r="C8" s="133" t="s">
        <v>235</v>
      </c>
    </row>
    <row r="9" spans="1:3" x14ac:dyDescent="0.2">
      <c r="A9" s="134" t="s">
        <v>47</v>
      </c>
      <c r="B9" s="135">
        <v>1</v>
      </c>
      <c r="C9" s="138" t="s">
        <v>242</v>
      </c>
    </row>
    <row r="10" spans="1:3" ht="31.5" customHeight="1" x14ac:dyDescent="0.2">
      <c r="A10" s="134" t="s">
        <v>47</v>
      </c>
      <c r="B10" s="135">
        <v>2</v>
      </c>
      <c r="C10" s="138"/>
    </row>
    <row r="11" spans="1:3" ht="34.5" customHeight="1" x14ac:dyDescent="0.2">
      <c r="A11" s="134" t="s">
        <v>47</v>
      </c>
      <c r="B11" s="135">
        <v>3</v>
      </c>
      <c r="C11" s="138"/>
    </row>
    <row r="12" spans="1:3" x14ac:dyDescent="0.2">
      <c r="A12" s="134" t="s">
        <v>47</v>
      </c>
      <c r="B12" s="135">
        <v>4</v>
      </c>
      <c r="C12" s="138"/>
    </row>
    <row r="13" spans="1:3" x14ac:dyDescent="0.2">
      <c r="A13" s="134" t="s">
        <v>47</v>
      </c>
      <c r="B13" s="135">
        <v>5</v>
      </c>
      <c r="C13" s="138"/>
    </row>
    <row r="14" spans="1:3" x14ac:dyDescent="0.2">
      <c r="A14" s="134" t="s">
        <v>47</v>
      </c>
      <c r="B14" s="135">
        <v>6</v>
      </c>
      <c r="C14" s="128"/>
    </row>
    <row r="15" spans="1:3" x14ac:dyDescent="0.2">
      <c r="A15" s="134" t="s">
        <v>47</v>
      </c>
      <c r="B15" s="135">
        <v>7</v>
      </c>
      <c r="C15" s="128"/>
    </row>
    <row r="16" spans="1:3" x14ac:dyDescent="0.2">
      <c r="A16" s="134" t="s">
        <v>47</v>
      </c>
      <c r="B16" s="135">
        <v>8</v>
      </c>
      <c r="C16" s="128"/>
    </row>
    <row r="17" spans="1:14" x14ac:dyDescent="0.2">
      <c r="A17" s="134" t="s">
        <v>47</v>
      </c>
      <c r="B17" s="135">
        <v>9</v>
      </c>
      <c r="C17" s="128"/>
    </row>
    <row r="18" spans="1:14" x14ac:dyDescent="0.2">
      <c r="A18" s="134" t="s">
        <v>47</v>
      </c>
      <c r="B18" s="135">
        <v>10</v>
      </c>
      <c r="C18" s="128"/>
    </row>
    <row r="19" spans="1:14" x14ac:dyDescent="0.2">
      <c r="A19" s="134" t="s">
        <v>47</v>
      </c>
      <c r="B19" s="135">
        <v>11</v>
      </c>
      <c r="C19" s="128"/>
    </row>
    <row r="20" spans="1:14" x14ac:dyDescent="0.2">
      <c r="A20" s="134" t="s">
        <v>47</v>
      </c>
      <c r="B20" s="135">
        <v>12</v>
      </c>
      <c r="C20" s="128"/>
    </row>
    <row r="21" spans="1:14" x14ac:dyDescent="0.2">
      <c r="A21" s="134" t="s">
        <v>47</v>
      </c>
      <c r="B21" s="135">
        <v>13</v>
      </c>
      <c r="C21" s="128"/>
    </row>
    <row r="22" spans="1:14" x14ac:dyDescent="0.2">
      <c r="A22" s="134" t="s">
        <v>47</v>
      </c>
      <c r="B22" s="135">
        <v>14</v>
      </c>
      <c r="C22" s="128"/>
    </row>
    <row r="23" spans="1:14" x14ac:dyDescent="0.2">
      <c r="A23" s="134" t="s">
        <v>47</v>
      </c>
      <c r="B23" s="135">
        <v>15</v>
      </c>
      <c r="C23" s="128"/>
    </row>
    <row r="24" spans="1:14" s="124" customFormat="1" ht="15.75" thickBot="1" x14ac:dyDescent="0.25">
      <c r="A24" s="147"/>
      <c r="B24" s="148"/>
      <c r="C24" s="151"/>
    </row>
    <row r="25" spans="1:14" s="136" customFormat="1" ht="14.25" x14ac:dyDescent="0.2">
      <c r="A25" s="97" t="s">
        <v>48</v>
      </c>
      <c r="B25" s="130"/>
      <c r="C25" s="139" t="s">
        <v>236</v>
      </c>
      <c r="D25" s="140"/>
      <c r="E25" s="140"/>
      <c r="F25" s="140"/>
      <c r="G25" s="140"/>
      <c r="H25" s="140"/>
      <c r="I25" s="140"/>
      <c r="J25" s="140"/>
      <c r="K25" s="140"/>
      <c r="L25" s="140"/>
      <c r="M25" s="140"/>
      <c r="N25" s="140"/>
    </row>
    <row r="26" spans="1:14" x14ac:dyDescent="0.2">
      <c r="A26" s="134" t="s">
        <v>48</v>
      </c>
      <c r="B26" s="135">
        <v>1</v>
      </c>
      <c r="C26" s="138" t="s">
        <v>243</v>
      </c>
    </row>
    <row r="27" spans="1:14" x14ac:dyDescent="0.2">
      <c r="A27" s="134" t="s">
        <v>48</v>
      </c>
      <c r="B27" s="135">
        <v>2</v>
      </c>
      <c r="C27" s="138" t="s">
        <v>244</v>
      </c>
    </row>
    <row r="28" spans="1:14" x14ac:dyDescent="0.2">
      <c r="A28" s="134" t="s">
        <v>48</v>
      </c>
      <c r="B28" s="135">
        <v>3</v>
      </c>
      <c r="C28" s="138"/>
    </row>
    <row r="29" spans="1:14" x14ac:dyDescent="0.2">
      <c r="A29" s="134" t="s">
        <v>48</v>
      </c>
      <c r="B29" s="135">
        <v>4</v>
      </c>
      <c r="C29" s="138"/>
    </row>
    <row r="30" spans="1:14" x14ac:dyDescent="0.2">
      <c r="A30" s="134" t="s">
        <v>48</v>
      </c>
      <c r="B30" s="135">
        <v>5</v>
      </c>
      <c r="C30" s="138"/>
    </row>
    <row r="31" spans="1:14" x14ac:dyDescent="0.2">
      <c r="A31" s="134" t="s">
        <v>48</v>
      </c>
      <c r="B31" s="135">
        <v>6</v>
      </c>
      <c r="C31" s="138"/>
    </row>
    <row r="32" spans="1:14" x14ac:dyDescent="0.2">
      <c r="A32" s="134" t="s">
        <v>48</v>
      </c>
      <c r="B32" s="135">
        <v>7</v>
      </c>
      <c r="C32" s="138"/>
    </row>
    <row r="33" spans="1:14" x14ac:dyDescent="0.2">
      <c r="A33" s="134" t="s">
        <v>48</v>
      </c>
      <c r="B33" s="135">
        <v>8</v>
      </c>
      <c r="C33" s="138"/>
    </row>
    <row r="34" spans="1:14" x14ac:dyDescent="0.2">
      <c r="A34" s="134" t="s">
        <v>48</v>
      </c>
      <c r="B34" s="135">
        <v>9</v>
      </c>
      <c r="C34" s="138"/>
    </row>
    <row r="35" spans="1:14" x14ac:dyDescent="0.2">
      <c r="A35" s="134" t="s">
        <v>48</v>
      </c>
      <c r="B35" s="135">
        <v>10</v>
      </c>
      <c r="C35" s="138"/>
    </row>
    <row r="36" spans="1:14" x14ac:dyDescent="0.2">
      <c r="A36" s="134" t="s">
        <v>48</v>
      </c>
      <c r="B36" s="135">
        <v>11</v>
      </c>
      <c r="C36" s="138"/>
    </row>
    <row r="37" spans="1:14" s="136" customFormat="1" x14ac:dyDescent="0.2">
      <c r="A37" s="134" t="s">
        <v>48</v>
      </c>
      <c r="B37" s="135">
        <v>12</v>
      </c>
      <c r="C37" s="128"/>
    </row>
    <row r="38" spans="1:14" x14ac:dyDescent="0.2">
      <c r="A38" s="134" t="s">
        <v>48</v>
      </c>
      <c r="B38" s="135">
        <v>13</v>
      </c>
      <c r="C38" s="128"/>
    </row>
    <row r="39" spans="1:14" x14ac:dyDescent="0.2">
      <c r="A39" s="134" t="s">
        <v>48</v>
      </c>
      <c r="B39" s="135">
        <v>14</v>
      </c>
      <c r="C39" s="128"/>
    </row>
    <row r="40" spans="1:14" x14ac:dyDescent="0.2">
      <c r="A40" s="134" t="s">
        <v>48</v>
      </c>
      <c r="B40" s="135">
        <v>15</v>
      </c>
      <c r="C40" s="128"/>
    </row>
    <row r="41" spans="1:14" s="124" customFormat="1" ht="15.75" thickBot="1" x14ac:dyDescent="0.25">
      <c r="A41" s="147"/>
      <c r="B41" s="148"/>
      <c r="C41" s="151"/>
    </row>
    <row r="42" spans="1:14" x14ac:dyDescent="0.2">
      <c r="A42" s="97" t="s">
        <v>49</v>
      </c>
      <c r="B42" s="130"/>
      <c r="C42" s="139" t="s">
        <v>237</v>
      </c>
      <c r="D42" s="140"/>
      <c r="E42" s="140"/>
      <c r="F42" s="140"/>
      <c r="G42" s="140"/>
      <c r="H42" s="140"/>
      <c r="I42" s="140"/>
      <c r="J42" s="140"/>
      <c r="K42" s="140"/>
      <c r="L42" s="140"/>
      <c r="M42" s="140"/>
      <c r="N42" s="140"/>
    </row>
    <row r="43" spans="1:14" x14ac:dyDescent="0.2">
      <c r="A43" s="134" t="s">
        <v>49</v>
      </c>
      <c r="B43" s="135">
        <v>1</v>
      </c>
      <c r="C43" s="138" t="s">
        <v>245</v>
      </c>
    </row>
    <row r="44" spans="1:14" ht="30" x14ac:dyDescent="0.2">
      <c r="A44" s="134" t="s">
        <v>49</v>
      </c>
      <c r="B44" s="135">
        <v>2</v>
      </c>
      <c r="C44" s="138" t="s">
        <v>246</v>
      </c>
    </row>
    <row r="45" spans="1:14" x14ac:dyDescent="0.2">
      <c r="A45" s="134" t="s">
        <v>49</v>
      </c>
      <c r="B45" s="135">
        <v>3</v>
      </c>
      <c r="C45" s="138"/>
    </row>
    <row r="46" spans="1:14" x14ac:dyDescent="0.2">
      <c r="A46" s="134" t="s">
        <v>49</v>
      </c>
      <c r="B46" s="135">
        <v>4</v>
      </c>
      <c r="C46" s="138"/>
    </row>
    <row r="47" spans="1:14" x14ac:dyDescent="0.2">
      <c r="A47" s="134" t="s">
        <v>49</v>
      </c>
      <c r="B47" s="135">
        <v>5</v>
      </c>
      <c r="C47" s="138"/>
    </row>
    <row r="48" spans="1:14" x14ac:dyDescent="0.2">
      <c r="A48" s="134" t="s">
        <v>49</v>
      </c>
      <c r="B48" s="135">
        <v>6</v>
      </c>
      <c r="C48" s="138"/>
    </row>
    <row r="49" spans="1:14" s="136" customFormat="1" x14ac:dyDescent="0.2">
      <c r="A49" s="134" t="s">
        <v>49</v>
      </c>
      <c r="B49" s="135">
        <v>7</v>
      </c>
      <c r="C49" s="138"/>
    </row>
    <row r="50" spans="1:14" x14ac:dyDescent="0.2">
      <c r="A50" s="134" t="s">
        <v>49</v>
      </c>
      <c r="B50" s="135">
        <v>8</v>
      </c>
      <c r="C50" s="138"/>
    </row>
    <row r="51" spans="1:14" x14ac:dyDescent="0.2">
      <c r="A51" s="134" t="s">
        <v>49</v>
      </c>
      <c r="B51" s="135">
        <v>9</v>
      </c>
      <c r="C51" s="138"/>
    </row>
    <row r="52" spans="1:14" x14ac:dyDescent="0.2">
      <c r="A52" s="134" t="s">
        <v>49</v>
      </c>
      <c r="B52" s="135">
        <v>10</v>
      </c>
      <c r="C52" s="138"/>
    </row>
    <row r="53" spans="1:14" x14ac:dyDescent="0.2">
      <c r="A53" s="134" t="s">
        <v>49</v>
      </c>
      <c r="B53" s="135">
        <v>11</v>
      </c>
      <c r="C53" s="138"/>
    </row>
    <row r="54" spans="1:14" x14ac:dyDescent="0.2">
      <c r="A54" s="134" t="s">
        <v>49</v>
      </c>
      <c r="B54" s="135">
        <v>12</v>
      </c>
      <c r="C54" s="138"/>
    </row>
    <row r="55" spans="1:14" x14ac:dyDescent="0.2">
      <c r="A55" s="134" t="s">
        <v>49</v>
      </c>
      <c r="B55" s="135">
        <v>13</v>
      </c>
      <c r="C55" s="138"/>
    </row>
    <row r="56" spans="1:14" x14ac:dyDescent="0.2">
      <c r="A56" s="134" t="s">
        <v>49</v>
      </c>
      <c r="B56" s="135">
        <v>14</v>
      </c>
      <c r="C56" s="138"/>
    </row>
    <row r="57" spans="1:14" x14ac:dyDescent="0.2">
      <c r="A57" s="134" t="s">
        <v>49</v>
      </c>
      <c r="B57" s="135">
        <v>15</v>
      </c>
      <c r="C57" s="138"/>
    </row>
    <row r="58" spans="1:14" ht="15.75" thickBot="1" x14ac:dyDescent="0.25">
      <c r="A58" s="147"/>
      <c r="B58" s="148"/>
      <c r="C58" s="142"/>
    </row>
    <row r="59" spans="1:14" x14ac:dyDescent="0.2">
      <c r="A59" s="97" t="s">
        <v>50</v>
      </c>
      <c r="B59" s="130"/>
      <c r="C59" s="139" t="s">
        <v>238</v>
      </c>
      <c r="D59" s="140"/>
      <c r="E59" s="140"/>
      <c r="F59" s="140"/>
      <c r="G59" s="140"/>
      <c r="H59" s="140"/>
      <c r="I59" s="140"/>
      <c r="J59" s="140"/>
      <c r="K59" s="140"/>
      <c r="L59" s="140"/>
      <c r="M59" s="140"/>
      <c r="N59" s="140"/>
    </row>
    <row r="60" spans="1:14" ht="30" x14ac:dyDescent="0.2">
      <c r="A60" s="134" t="s">
        <v>50</v>
      </c>
      <c r="B60" s="135">
        <v>1</v>
      </c>
      <c r="C60" s="138" t="s">
        <v>247</v>
      </c>
    </row>
    <row r="61" spans="1:14" s="136" customFormat="1" x14ac:dyDescent="0.2">
      <c r="A61" s="134" t="s">
        <v>50</v>
      </c>
      <c r="B61" s="135">
        <v>2</v>
      </c>
      <c r="C61" s="138"/>
    </row>
    <row r="62" spans="1:14" x14ac:dyDescent="0.2">
      <c r="A62" s="134" t="s">
        <v>50</v>
      </c>
      <c r="B62" s="135">
        <v>3</v>
      </c>
      <c r="C62" s="138"/>
    </row>
    <row r="63" spans="1:14" x14ac:dyDescent="0.2">
      <c r="A63" s="134" t="s">
        <v>50</v>
      </c>
      <c r="B63" s="135">
        <v>4</v>
      </c>
      <c r="C63" s="138"/>
    </row>
    <row r="64" spans="1:14" x14ac:dyDescent="0.2">
      <c r="A64" s="134" t="s">
        <v>50</v>
      </c>
      <c r="B64" s="135">
        <v>5</v>
      </c>
      <c r="C64" s="138"/>
    </row>
    <row r="65" spans="1:14" x14ac:dyDescent="0.2">
      <c r="A65" s="134" t="s">
        <v>50</v>
      </c>
      <c r="B65" s="135">
        <v>6</v>
      </c>
      <c r="C65" s="138"/>
    </row>
    <row r="66" spans="1:14" x14ac:dyDescent="0.2">
      <c r="A66" s="134" t="s">
        <v>50</v>
      </c>
      <c r="B66" s="135">
        <v>7</v>
      </c>
      <c r="C66" s="138"/>
    </row>
    <row r="67" spans="1:14" x14ac:dyDescent="0.2">
      <c r="A67" s="134" t="s">
        <v>50</v>
      </c>
      <c r="B67" s="135">
        <v>8</v>
      </c>
      <c r="C67" s="128"/>
    </row>
    <row r="68" spans="1:14" x14ac:dyDescent="0.2">
      <c r="A68" s="134" t="s">
        <v>50</v>
      </c>
      <c r="B68" s="135">
        <v>9</v>
      </c>
      <c r="C68" s="128"/>
    </row>
    <row r="69" spans="1:14" x14ac:dyDescent="0.2">
      <c r="A69" s="134" t="s">
        <v>50</v>
      </c>
      <c r="B69" s="135">
        <v>10</v>
      </c>
      <c r="C69" s="128"/>
    </row>
    <row r="70" spans="1:14" x14ac:dyDescent="0.2">
      <c r="A70" s="134" t="s">
        <v>50</v>
      </c>
      <c r="B70" s="135">
        <v>11</v>
      </c>
      <c r="C70" s="128"/>
    </row>
    <row r="71" spans="1:14" x14ac:dyDescent="0.2">
      <c r="A71" s="134" t="s">
        <v>50</v>
      </c>
      <c r="B71" s="135">
        <v>12</v>
      </c>
      <c r="C71" s="128"/>
    </row>
    <row r="72" spans="1:14" x14ac:dyDescent="0.2">
      <c r="A72" s="134" t="s">
        <v>50</v>
      </c>
      <c r="B72" s="135">
        <v>13</v>
      </c>
      <c r="C72" s="128"/>
    </row>
    <row r="73" spans="1:14" s="136" customFormat="1" x14ac:dyDescent="0.2">
      <c r="A73" s="134" t="s">
        <v>50</v>
      </c>
      <c r="B73" s="135">
        <v>14</v>
      </c>
      <c r="C73" s="128"/>
    </row>
    <row r="74" spans="1:14" x14ac:dyDescent="0.2">
      <c r="A74" s="134" t="s">
        <v>50</v>
      </c>
      <c r="B74" s="135">
        <v>15</v>
      </c>
      <c r="C74" s="128"/>
    </row>
    <row r="75" spans="1:14" s="124" customFormat="1" ht="15.75" thickBot="1" x14ac:dyDescent="0.25">
      <c r="A75" s="147"/>
      <c r="B75" s="148"/>
      <c r="C75" s="151"/>
    </row>
    <row r="76" spans="1:14" x14ac:dyDescent="0.2">
      <c r="A76" s="97" t="s">
        <v>51</v>
      </c>
      <c r="B76" s="130"/>
      <c r="C76" s="139" t="s">
        <v>239</v>
      </c>
      <c r="D76" s="140"/>
      <c r="E76" s="140"/>
      <c r="F76" s="140"/>
      <c r="G76" s="140"/>
      <c r="H76" s="140"/>
      <c r="I76" s="140"/>
      <c r="J76" s="140"/>
      <c r="K76" s="140"/>
      <c r="L76" s="140"/>
      <c r="M76" s="140"/>
      <c r="N76" s="140"/>
    </row>
    <row r="77" spans="1:14" x14ac:dyDescent="0.2">
      <c r="A77" s="134" t="s">
        <v>51</v>
      </c>
      <c r="B77" s="135">
        <v>1</v>
      </c>
      <c r="C77" s="138" t="s">
        <v>248</v>
      </c>
    </row>
    <row r="78" spans="1:14" x14ac:dyDescent="0.2">
      <c r="A78" s="134" t="s">
        <v>51</v>
      </c>
      <c r="B78" s="135">
        <v>2</v>
      </c>
      <c r="C78" s="138"/>
    </row>
    <row r="79" spans="1:14" x14ac:dyDescent="0.2">
      <c r="A79" s="134" t="s">
        <v>51</v>
      </c>
      <c r="B79" s="135">
        <v>3</v>
      </c>
      <c r="C79" s="138"/>
    </row>
    <row r="80" spans="1:14" x14ac:dyDescent="0.2">
      <c r="A80" s="134" t="s">
        <v>51</v>
      </c>
      <c r="B80" s="135">
        <v>4</v>
      </c>
      <c r="C80" s="138"/>
    </row>
    <row r="81" spans="1:3" x14ac:dyDescent="0.2">
      <c r="A81" s="134" t="s">
        <v>51</v>
      </c>
      <c r="B81" s="135">
        <v>5</v>
      </c>
      <c r="C81" s="138"/>
    </row>
    <row r="82" spans="1:3" x14ac:dyDescent="0.2">
      <c r="A82" s="134" t="s">
        <v>51</v>
      </c>
      <c r="B82" s="135">
        <v>6</v>
      </c>
      <c r="C82" s="138"/>
    </row>
    <row r="83" spans="1:3" x14ac:dyDescent="0.2">
      <c r="A83" s="134" t="s">
        <v>51</v>
      </c>
      <c r="B83" s="135">
        <v>7</v>
      </c>
      <c r="C83" s="138"/>
    </row>
    <row r="84" spans="1:3" x14ac:dyDescent="0.2">
      <c r="A84" s="134" t="s">
        <v>51</v>
      </c>
      <c r="B84" s="135">
        <v>8</v>
      </c>
      <c r="C84" s="138"/>
    </row>
    <row r="85" spans="1:3" s="141" customFormat="1" ht="75" customHeight="1" x14ac:dyDescent="0.25">
      <c r="A85" s="134" t="s">
        <v>51</v>
      </c>
      <c r="B85" s="135">
        <v>9</v>
      </c>
      <c r="C85" s="138"/>
    </row>
    <row r="86" spans="1:3" x14ac:dyDescent="0.2">
      <c r="A86" s="134" t="s">
        <v>51</v>
      </c>
      <c r="B86" s="135">
        <v>10</v>
      </c>
      <c r="C86" s="138"/>
    </row>
    <row r="87" spans="1:3" x14ac:dyDescent="0.2">
      <c r="A87" s="134" t="s">
        <v>51</v>
      </c>
      <c r="B87" s="135">
        <v>11</v>
      </c>
      <c r="C87" s="138"/>
    </row>
    <row r="88" spans="1:3" x14ac:dyDescent="0.2">
      <c r="A88" s="134" t="s">
        <v>51</v>
      </c>
      <c r="B88" s="135">
        <v>12</v>
      </c>
      <c r="C88" s="138"/>
    </row>
    <row r="89" spans="1:3" x14ac:dyDescent="0.2">
      <c r="A89" s="134" t="s">
        <v>51</v>
      </c>
      <c r="B89" s="135">
        <v>13</v>
      </c>
      <c r="C89" s="138"/>
    </row>
    <row r="90" spans="1:3" x14ac:dyDescent="0.2">
      <c r="A90" s="134" t="s">
        <v>51</v>
      </c>
      <c r="B90" s="135">
        <v>14</v>
      </c>
      <c r="C90" s="138"/>
    </row>
    <row r="91" spans="1:3" x14ac:dyDescent="0.2">
      <c r="A91" s="134" t="s">
        <v>51</v>
      </c>
      <c r="B91" s="135">
        <v>15</v>
      </c>
      <c r="C91" s="138"/>
    </row>
    <row r="92" spans="1:3" s="124" customFormat="1" ht="15.75" thickBot="1" x14ac:dyDescent="0.25">
      <c r="A92" s="147"/>
      <c r="B92" s="148"/>
      <c r="C92" s="151"/>
    </row>
    <row r="93" spans="1:3" x14ac:dyDescent="0.2">
      <c r="A93" s="97" t="s">
        <v>109</v>
      </c>
      <c r="B93" s="130"/>
      <c r="C93" s="153" t="s">
        <v>240</v>
      </c>
    </row>
    <row r="94" spans="1:3" x14ac:dyDescent="0.2">
      <c r="A94" s="134" t="s">
        <v>109</v>
      </c>
      <c r="B94" s="135">
        <v>1</v>
      </c>
      <c r="C94" s="128" t="s">
        <v>241</v>
      </c>
    </row>
    <row r="95" spans="1:3" x14ac:dyDescent="0.2">
      <c r="A95" s="134" t="s">
        <v>109</v>
      </c>
      <c r="B95" s="135">
        <v>2</v>
      </c>
      <c r="C95" s="128"/>
    </row>
    <row r="96" spans="1:3" x14ac:dyDescent="0.2">
      <c r="A96" s="134" t="s">
        <v>109</v>
      </c>
      <c r="B96" s="135">
        <v>3</v>
      </c>
      <c r="C96" s="128"/>
    </row>
    <row r="97" spans="1:3" x14ac:dyDescent="0.2">
      <c r="A97" s="134" t="s">
        <v>109</v>
      </c>
      <c r="B97" s="135">
        <v>4</v>
      </c>
      <c r="C97" s="128"/>
    </row>
    <row r="98" spans="1:3" x14ac:dyDescent="0.2">
      <c r="A98" s="134" t="s">
        <v>109</v>
      </c>
      <c r="B98" s="135">
        <v>5</v>
      </c>
      <c r="C98" s="128"/>
    </row>
    <row r="99" spans="1:3" x14ac:dyDescent="0.2">
      <c r="A99" s="134" t="s">
        <v>109</v>
      </c>
      <c r="B99" s="135">
        <v>6</v>
      </c>
      <c r="C99" s="128"/>
    </row>
    <row r="100" spans="1:3" x14ac:dyDescent="0.2">
      <c r="A100" s="134" t="s">
        <v>109</v>
      </c>
      <c r="B100" s="135">
        <v>7</v>
      </c>
      <c r="C100" s="128"/>
    </row>
    <row r="101" spans="1:3" x14ac:dyDescent="0.2">
      <c r="A101" s="134" t="s">
        <v>109</v>
      </c>
      <c r="B101" s="135">
        <v>8</v>
      </c>
      <c r="C101" s="128"/>
    </row>
    <row r="102" spans="1:3" x14ac:dyDescent="0.2">
      <c r="A102" s="134" t="s">
        <v>109</v>
      </c>
      <c r="B102" s="135">
        <v>9</v>
      </c>
      <c r="C102" s="128"/>
    </row>
    <row r="103" spans="1:3" x14ac:dyDescent="0.2">
      <c r="A103" s="134" t="s">
        <v>109</v>
      </c>
      <c r="B103" s="135">
        <v>10</v>
      </c>
      <c r="C103" s="128"/>
    </row>
    <row r="104" spans="1:3" x14ac:dyDescent="0.2">
      <c r="A104" s="134" t="s">
        <v>109</v>
      </c>
      <c r="B104" s="135">
        <v>11</v>
      </c>
      <c r="C104" s="128"/>
    </row>
    <row r="105" spans="1:3" x14ac:dyDescent="0.2">
      <c r="A105" s="134" t="s">
        <v>109</v>
      </c>
      <c r="B105" s="135">
        <v>12</v>
      </c>
      <c r="C105" s="128"/>
    </row>
    <row r="106" spans="1:3" x14ac:dyDescent="0.2">
      <c r="A106" s="134" t="s">
        <v>109</v>
      </c>
      <c r="B106" s="135">
        <v>13</v>
      </c>
      <c r="C106" s="128"/>
    </row>
    <row r="107" spans="1:3" x14ac:dyDescent="0.2">
      <c r="A107" s="134" t="s">
        <v>109</v>
      </c>
      <c r="B107" s="135">
        <v>14</v>
      </c>
      <c r="C107" s="128"/>
    </row>
    <row r="108" spans="1:3" x14ac:dyDescent="0.2">
      <c r="A108" s="134" t="s">
        <v>109</v>
      </c>
      <c r="B108" s="135">
        <v>15</v>
      </c>
      <c r="C108" s="128"/>
    </row>
    <row r="109" spans="1:3" s="124" customFormat="1" ht="15.75" thickBot="1" x14ac:dyDescent="0.25">
      <c r="A109" s="149"/>
      <c r="B109" s="150"/>
      <c r="C109" s="152"/>
    </row>
    <row r="110" spans="1:3" x14ac:dyDescent="0.2">
      <c r="A110" s="97" t="s">
        <v>213</v>
      </c>
      <c r="B110" s="130"/>
      <c r="C110" s="153" t="s">
        <v>214</v>
      </c>
    </row>
    <row r="111" spans="1:3" x14ac:dyDescent="0.2">
      <c r="A111" s="134" t="s">
        <v>213</v>
      </c>
      <c r="B111" s="135">
        <v>1</v>
      </c>
      <c r="C111" s="128" t="s">
        <v>249</v>
      </c>
    </row>
    <row r="112" spans="1:3" x14ac:dyDescent="0.2">
      <c r="A112" s="134" t="s">
        <v>213</v>
      </c>
      <c r="B112" s="135">
        <v>2</v>
      </c>
      <c r="C112" s="128"/>
    </row>
    <row r="113" spans="1:3" x14ac:dyDescent="0.2">
      <c r="A113" s="134" t="s">
        <v>213</v>
      </c>
      <c r="B113" s="135">
        <v>3</v>
      </c>
      <c r="C113" s="128"/>
    </row>
    <row r="114" spans="1:3" x14ac:dyDescent="0.2">
      <c r="A114" s="134" t="s">
        <v>213</v>
      </c>
      <c r="B114" s="135">
        <v>4</v>
      </c>
      <c r="C114" s="128"/>
    </row>
    <row r="115" spans="1:3" x14ac:dyDescent="0.2">
      <c r="A115" s="134" t="s">
        <v>213</v>
      </c>
      <c r="B115" s="135">
        <v>5</v>
      </c>
      <c r="C115" s="128"/>
    </row>
    <row r="116" spans="1:3" x14ac:dyDescent="0.2">
      <c r="A116" s="134" t="s">
        <v>213</v>
      </c>
      <c r="B116" s="135">
        <v>6</v>
      </c>
      <c r="C116" s="128"/>
    </row>
    <row r="117" spans="1:3" x14ac:dyDescent="0.2">
      <c r="A117" s="134" t="s">
        <v>213</v>
      </c>
      <c r="B117" s="135">
        <v>7</v>
      </c>
      <c r="C117" s="128"/>
    </row>
    <row r="118" spans="1:3" x14ac:dyDescent="0.2">
      <c r="A118" s="134" t="s">
        <v>213</v>
      </c>
      <c r="B118" s="135">
        <v>8</v>
      </c>
      <c r="C118" s="128"/>
    </row>
    <row r="119" spans="1:3" x14ac:dyDescent="0.2">
      <c r="A119" s="134" t="s">
        <v>213</v>
      </c>
      <c r="B119" s="135">
        <v>9</v>
      </c>
      <c r="C119" s="128"/>
    </row>
    <row r="120" spans="1:3" x14ac:dyDescent="0.2">
      <c r="A120" s="134" t="s">
        <v>213</v>
      </c>
      <c r="B120" s="135">
        <v>10</v>
      </c>
      <c r="C120" s="128"/>
    </row>
    <row r="121" spans="1:3" x14ac:dyDescent="0.2">
      <c r="A121" s="134" t="s">
        <v>213</v>
      </c>
      <c r="B121" s="135">
        <v>11</v>
      </c>
      <c r="C121" s="128"/>
    </row>
    <row r="122" spans="1:3" x14ac:dyDescent="0.2">
      <c r="A122" s="134" t="s">
        <v>213</v>
      </c>
      <c r="B122" s="135">
        <v>12</v>
      </c>
      <c r="C122" s="128"/>
    </row>
    <row r="123" spans="1:3" x14ac:dyDescent="0.2">
      <c r="A123" s="134" t="s">
        <v>213</v>
      </c>
      <c r="B123" s="135">
        <v>13</v>
      </c>
      <c r="C123" s="128"/>
    </row>
    <row r="124" spans="1:3" x14ac:dyDescent="0.2">
      <c r="A124" s="134" t="s">
        <v>213</v>
      </c>
      <c r="B124" s="135">
        <v>14</v>
      </c>
      <c r="C124" s="128"/>
    </row>
    <row r="125" spans="1:3" x14ac:dyDescent="0.2">
      <c r="A125" s="134" t="s">
        <v>213</v>
      </c>
      <c r="B125" s="135">
        <v>15</v>
      </c>
      <c r="C125" s="128"/>
    </row>
    <row r="126" spans="1:3" s="124" customFormat="1" x14ac:dyDescent="0.2">
      <c r="A126" s="149"/>
      <c r="B126" s="150"/>
      <c r="C126" s="152"/>
    </row>
  </sheetData>
  <sheetProtection password="AC58" sheet="1"/>
  <mergeCells count="3">
    <mergeCell ref="A6:A7"/>
    <mergeCell ref="B6:B7"/>
    <mergeCell ref="C6:C7"/>
  </mergeCells>
  <phoneticPr fontId="0" type="noConversion"/>
  <pageMargins left="0.74803149606299202" right="0.74803149606299202" top="0.98425196850393704" bottom="0.98425196850393704" header="0.511811023622047" footer="0.511811023622047"/>
  <pageSetup paperSize="5" fitToHeight="10" orientation="landscape" r:id="rId1"/>
  <headerFooter alignWithMargins="0"/>
  <colBreaks count="1" manualBreakCount="1">
    <brk id="3" max="1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1"/>
  <sheetViews>
    <sheetView tabSelected="1" zoomScaleNormal="100" workbookViewId="0">
      <pane xSplit="4" ySplit="3" topLeftCell="E4" activePane="bottomRight" state="frozen"/>
      <selection activeCell="F23" sqref="F23"/>
      <selection pane="topRight" activeCell="F23" sqref="F23"/>
      <selection pane="bottomLeft" activeCell="F23" sqref="F23"/>
      <selection pane="bottomRight" activeCell="A26" sqref="A26"/>
    </sheetView>
  </sheetViews>
  <sheetFormatPr defaultColWidth="33.85546875" defaultRowHeight="12.75" x14ac:dyDescent="0.2"/>
  <cols>
    <col min="1" max="1" width="33.85546875" style="3" customWidth="1"/>
    <col min="2" max="2" width="9" style="3" customWidth="1"/>
    <col min="3" max="4" width="9.28515625" style="3" customWidth="1"/>
    <col min="5" max="184" width="9.28515625" style="2" customWidth="1"/>
    <col min="185" max="237" width="10.7109375" style="2" customWidth="1"/>
    <col min="238" max="16384" width="33.85546875" style="2"/>
  </cols>
  <sheetData>
    <row r="1" spans="1:184" s="1" customFormat="1" x14ac:dyDescent="0.2">
      <c r="A1" s="267" t="str">
        <f>CONCATENATE("ACTIVITY ", 'ALL Activities'!A25, ": ", 'ALL Activities'!C25)</f>
        <v>ACTIVITY B: Risk and socio economic asssessment with related management framework</v>
      </c>
      <c r="B1" s="268"/>
      <c r="C1" s="273" t="s">
        <v>64</v>
      </c>
      <c r="D1" s="274"/>
      <c r="E1" s="255" t="s">
        <v>71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7"/>
      <c r="Q1" s="255" t="s">
        <v>75</v>
      </c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7"/>
      <c r="AC1" s="255" t="s">
        <v>74</v>
      </c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7"/>
      <c r="AO1" s="255" t="s">
        <v>73</v>
      </c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7"/>
      <c r="BA1" s="255" t="s">
        <v>72</v>
      </c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7"/>
      <c r="BM1" s="255" t="s">
        <v>79</v>
      </c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7"/>
      <c r="BY1" s="255" t="s">
        <v>78</v>
      </c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7"/>
      <c r="CK1" s="255" t="s">
        <v>77</v>
      </c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7"/>
      <c r="CW1" s="255" t="s">
        <v>76</v>
      </c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7"/>
      <c r="DI1" s="255" t="s">
        <v>145</v>
      </c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7"/>
      <c r="DU1" s="255" t="s">
        <v>146</v>
      </c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7"/>
      <c r="EG1" s="255" t="s">
        <v>147</v>
      </c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7"/>
      <c r="ES1" s="255" t="s">
        <v>148</v>
      </c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7"/>
      <c r="FE1" s="255" t="s">
        <v>149</v>
      </c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7"/>
      <c r="FQ1" s="255" t="s">
        <v>150</v>
      </c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7"/>
    </row>
    <row r="2" spans="1:184" s="6" customFormat="1" ht="73.5" customHeight="1" thickBot="1" x14ac:dyDescent="0.25">
      <c r="A2" s="269"/>
      <c r="B2" s="270"/>
      <c r="C2" s="277" t="s">
        <v>134</v>
      </c>
      <c r="D2" s="278"/>
      <c r="E2" s="258" t="str">
        <f>'ALL Activities'!C26</f>
        <v>To update RA and RM procedures and guidelines in line with recent developments under CPB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 t="str">
        <f>'ALL Activities'!C27</f>
        <v>To develop socio-economic guidelines and methodologies for assessment of LMO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Activities'!C28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Activities'!C29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Activities'!C30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Activities'!C31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Activities'!C32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Activities'!C33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Activities'!C34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Activities'!C35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Activities'!C36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Activities'!C37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Activities'!C38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Activities'!C39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Activities'!C40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7" customFormat="1" ht="27.75" customHeight="1" thickBot="1" x14ac:dyDescent="0.25">
      <c r="A3" s="271"/>
      <c r="B3" s="272"/>
      <c r="C3" s="275" t="s">
        <v>65</v>
      </c>
      <c r="D3" s="276"/>
      <c r="E3" s="261" t="s">
        <v>203</v>
      </c>
      <c r="F3" s="262"/>
      <c r="G3" s="263" t="s">
        <v>202</v>
      </c>
      <c r="H3" s="262"/>
      <c r="I3" s="263" t="s">
        <v>204</v>
      </c>
      <c r="J3" s="262"/>
      <c r="K3" s="263" t="s">
        <v>205</v>
      </c>
      <c r="L3" s="262"/>
      <c r="M3" s="263" t="s">
        <v>206</v>
      </c>
      <c r="N3" s="264"/>
      <c r="O3" s="261" t="s">
        <v>66</v>
      </c>
      <c r="P3" s="279"/>
      <c r="Q3" s="261" t="s">
        <v>203</v>
      </c>
      <c r="R3" s="262"/>
      <c r="S3" s="263" t="s">
        <v>202</v>
      </c>
      <c r="T3" s="262"/>
      <c r="U3" s="263" t="s">
        <v>204</v>
      </c>
      <c r="V3" s="262"/>
      <c r="W3" s="263" t="s">
        <v>205</v>
      </c>
      <c r="X3" s="262"/>
      <c r="Y3" s="263" t="s">
        <v>206</v>
      </c>
      <c r="Z3" s="264"/>
      <c r="AA3" s="265" t="s">
        <v>66</v>
      </c>
      <c r="AB3" s="266"/>
      <c r="AC3" s="261" t="s">
        <v>203</v>
      </c>
      <c r="AD3" s="262"/>
      <c r="AE3" s="263" t="s">
        <v>202</v>
      </c>
      <c r="AF3" s="262"/>
      <c r="AG3" s="263" t="s">
        <v>204</v>
      </c>
      <c r="AH3" s="262"/>
      <c r="AI3" s="263" t="s">
        <v>205</v>
      </c>
      <c r="AJ3" s="262"/>
      <c r="AK3" s="263" t="s">
        <v>206</v>
      </c>
      <c r="AL3" s="264"/>
      <c r="AM3" s="265" t="s">
        <v>66</v>
      </c>
      <c r="AN3" s="266"/>
      <c r="AO3" s="261" t="s">
        <v>203</v>
      </c>
      <c r="AP3" s="262"/>
      <c r="AQ3" s="263" t="s">
        <v>202</v>
      </c>
      <c r="AR3" s="262"/>
      <c r="AS3" s="263" t="s">
        <v>204</v>
      </c>
      <c r="AT3" s="262"/>
      <c r="AU3" s="263" t="s">
        <v>205</v>
      </c>
      <c r="AV3" s="262"/>
      <c r="AW3" s="263" t="s">
        <v>206</v>
      </c>
      <c r="AX3" s="264"/>
      <c r="AY3" s="265" t="s">
        <v>66</v>
      </c>
      <c r="AZ3" s="266"/>
      <c r="BA3" s="261" t="s">
        <v>203</v>
      </c>
      <c r="BB3" s="262"/>
      <c r="BC3" s="263" t="s">
        <v>202</v>
      </c>
      <c r="BD3" s="262"/>
      <c r="BE3" s="263" t="s">
        <v>204</v>
      </c>
      <c r="BF3" s="262"/>
      <c r="BG3" s="263" t="s">
        <v>205</v>
      </c>
      <c r="BH3" s="262"/>
      <c r="BI3" s="263" t="s">
        <v>206</v>
      </c>
      <c r="BJ3" s="264"/>
      <c r="BK3" s="265" t="s">
        <v>66</v>
      </c>
      <c r="BL3" s="266"/>
      <c r="BM3" s="261" t="s">
        <v>203</v>
      </c>
      <c r="BN3" s="262"/>
      <c r="BO3" s="263" t="s">
        <v>202</v>
      </c>
      <c r="BP3" s="262"/>
      <c r="BQ3" s="263" t="s">
        <v>204</v>
      </c>
      <c r="BR3" s="262"/>
      <c r="BS3" s="263" t="s">
        <v>205</v>
      </c>
      <c r="BT3" s="262"/>
      <c r="BU3" s="263" t="s">
        <v>206</v>
      </c>
      <c r="BV3" s="264"/>
      <c r="BW3" s="265" t="s">
        <v>66</v>
      </c>
      <c r="BX3" s="266"/>
      <c r="BY3" s="261" t="s">
        <v>203</v>
      </c>
      <c r="BZ3" s="262"/>
      <c r="CA3" s="263" t="s">
        <v>202</v>
      </c>
      <c r="CB3" s="262"/>
      <c r="CC3" s="263" t="s">
        <v>204</v>
      </c>
      <c r="CD3" s="262"/>
      <c r="CE3" s="263" t="s">
        <v>205</v>
      </c>
      <c r="CF3" s="262"/>
      <c r="CG3" s="263" t="s">
        <v>206</v>
      </c>
      <c r="CH3" s="264"/>
      <c r="CI3" s="265" t="s">
        <v>66</v>
      </c>
      <c r="CJ3" s="266"/>
      <c r="CK3" s="261" t="s">
        <v>203</v>
      </c>
      <c r="CL3" s="262"/>
      <c r="CM3" s="263" t="s">
        <v>202</v>
      </c>
      <c r="CN3" s="262"/>
      <c r="CO3" s="263" t="s">
        <v>204</v>
      </c>
      <c r="CP3" s="262"/>
      <c r="CQ3" s="263" t="s">
        <v>205</v>
      </c>
      <c r="CR3" s="262"/>
      <c r="CS3" s="263" t="s">
        <v>206</v>
      </c>
      <c r="CT3" s="264"/>
      <c r="CU3" s="265" t="s">
        <v>66</v>
      </c>
      <c r="CV3" s="266"/>
      <c r="CW3" s="261" t="s">
        <v>203</v>
      </c>
      <c r="CX3" s="262"/>
      <c r="CY3" s="263" t="s">
        <v>202</v>
      </c>
      <c r="CZ3" s="262"/>
      <c r="DA3" s="263" t="s">
        <v>204</v>
      </c>
      <c r="DB3" s="262"/>
      <c r="DC3" s="263" t="s">
        <v>205</v>
      </c>
      <c r="DD3" s="262"/>
      <c r="DE3" s="263" t="s">
        <v>206</v>
      </c>
      <c r="DF3" s="264"/>
      <c r="DG3" s="265" t="s">
        <v>66</v>
      </c>
      <c r="DH3" s="266"/>
      <c r="DI3" s="261" t="s">
        <v>203</v>
      </c>
      <c r="DJ3" s="262"/>
      <c r="DK3" s="263" t="s">
        <v>202</v>
      </c>
      <c r="DL3" s="262"/>
      <c r="DM3" s="263" t="s">
        <v>204</v>
      </c>
      <c r="DN3" s="262"/>
      <c r="DO3" s="263" t="s">
        <v>205</v>
      </c>
      <c r="DP3" s="262"/>
      <c r="DQ3" s="263" t="s">
        <v>206</v>
      </c>
      <c r="DR3" s="264"/>
      <c r="DS3" s="265" t="s">
        <v>66</v>
      </c>
      <c r="DT3" s="266"/>
      <c r="DU3" s="261" t="s">
        <v>203</v>
      </c>
      <c r="DV3" s="262"/>
      <c r="DW3" s="263" t="s">
        <v>202</v>
      </c>
      <c r="DX3" s="262"/>
      <c r="DY3" s="263" t="s">
        <v>204</v>
      </c>
      <c r="DZ3" s="262"/>
      <c r="EA3" s="263" t="s">
        <v>205</v>
      </c>
      <c r="EB3" s="262"/>
      <c r="EC3" s="263" t="s">
        <v>206</v>
      </c>
      <c r="ED3" s="264"/>
      <c r="EE3" s="265" t="s">
        <v>66</v>
      </c>
      <c r="EF3" s="266"/>
      <c r="EG3" s="261" t="s">
        <v>203</v>
      </c>
      <c r="EH3" s="262"/>
      <c r="EI3" s="263" t="s">
        <v>202</v>
      </c>
      <c r="EJ3" s="262"/>
      <c r="EK3" s="263" t="s">
        <v>204</v>
      </c>
      <c r="EL3" s="262"/>
      <c r="EM3" s="263" t="s">
        <v>205</v>
      </c>
      <c r="EN3" s="262"/>
      <c r="EO3" s="263" t="s">
        <v>206</v>
      </c>
      <c r="EP3" s="264"/>
      <c r="EQ3" s="265" t="s">
        <v>66</v>
      </c>
      <c r="ER3" s="266"/>
      <c r="ES3" s="261" t="s">
        <v>203</v>
      </c>
      <c r="ET3" s="262"/>
      <c r="EU3" s="263" t="s">
        <v>202</v>
      </c>
      <c r="EV3" s="262"/>
      <c r="EW3" s="263" t="s">
        <v>204</v>
      </c>
      <c r="EX3" s="262"/>
      <c r="EY3" s="263" t="s">
        <v>205</v>
      </c>
      <c r="EZ3" s="262"/>
      <c r="FA3" s="263" t="s">
        <v>206</v>
      </c>
      <c r="FB3" s="264"/>
      <c r="FC3" s="265" t="s">
        <v>66</v>
      </c>
      <c r="FD3" s="266"/>
      <c r="FE3" s="261" t="s">
        <v>203</v>
      </c>
      <c r="FF3" s="262"/>
      <c r="FG3" s="263" t="s">
        <v>202</v>
      </c>
      <c r="FH3" s="262"/>
      <c r="FI3" s="263" t="s">
        <v>204</v>
      </c>
      <c r="FJ3" s="262"/>
      <c r="FK3" s="263" t="s">
        <v>205</v>
      </c>
      <c r="FL3" s="262"/>
      <c r="FM3" s="263" t="s">
        <v>206</v>
      </c>
      <c r="FN3" s="264"/>
      <c r="FO3" s="265" t="s">
        <v>66</v>
      </c>
      <c r="FP3" s="266"/>
      <c r="FQ3" s="261" t="s">
        <v>203</v>
      </c>
      <c r="FR3" s="262"/>
      <c r="FS3" s="263" t="s">
        <v>202</v>
      </c>
      <c r="FT3" s="262"/>
      <c r="FU3" s="263" t="s">
        <v>204</v>
      </c>
      <c r="FV3" s="262"/>
      <c r="FW3" s="263" t="s">
        <v>205</v>
      </c>
      <c r="FX3" s="262"/>
      <c r="FY3" s="263" t="s">
        <v>206</v>
      </c>
      <c r="FZ3" s="264"/>
      <c r="GA3" s="265" t="s">
        <v>66</v>
      </c>
      <c r="GB3" s="266"/>
    </row>
    <row r="4" spans="1:184" s="16" customFormat="1" ht="30.75" customHeight="1" x14ac:dyDescent="0.2">
      <c r="A4" s="280" t="s">
        <v>43</v>
      </c>
      <c r="B4" s="282" t="s">
        <v>42</v>
      </c>
      <c r="C4" s="282" t="s">
        <v>108</v>
      </c>
      <c r="D4" s="284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41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41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41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41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41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41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41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41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41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41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41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41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41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41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41" t="s">
        <v>210</v>
      </c>
      <c r="GA4" s="251" t="s">
        <v>212</v>
      </c>
      <c r="GB4" s="253" t="s">
        <v>210</v>
      </c>
    </row>
    <row r="5" spans="1:184" s="16" customFormat="1" ht="12.75" customHeight="1" thickBot="1" x14ac:dyDescent="0.25">
      <c r="A5" s="281"/>
      <c r="B5" s="283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42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42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42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42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42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42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42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42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42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42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42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42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42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42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42"/>
      <c r="GA5" s="252"/>
      <c r="GB5" s="254"/>
    </row>
    <row r="6" spans="1:184" s="15" customFormat="1" ht="12" x14ac:dyDescent="0.2">
      <c r="A6" s="58" t="s">
        <v>201</v>
      </c>
      <c r="B6" s="164" t="s">
        <v>200</v>
      </c>
      <c r="C6" s="171">
        <f t="shared" ref="C6:C29" si="0">SUM(O6,AA6,AM6,AY6,BK6,BW6,CI6,CU6,DG6,DS6,EE6,EQ6,FC6,FO6,GA6)</f>
        <v>0</v>
      </c>
      <c r="D6" s="172">
        <f t="shared" ref="D6:D29" si="1">SUM(P6,AB6,AN6,AZ6,BL6,BX6,CJ6,CV6,DH6,DT6,EF6,ER6,FD6,FP6,GB6)</f>
        <v>0</v>
      </c>
      <c r="E6" s="178"/>
      <c r="F6" s="179"/>
      <c r="G6" s="179"/>
      <c r="H6" s="179"/>
      <c r="I6" s="179"/>
      <c r="J6" s="179"/>
      <c r="K6" s="179"/>
      <c r="L6" s="179"/>
      <c r="M6" s="180"/>
      <c r="N6" s="181"/>
      <c r="O6" s="182">
        <f t="shared" ref="O6:O28" si="2">SUM(E6,G6,I6,K6,M6)</f>
        <v>0</v>
      </c>
      <c r="P6" s="183">
        <f t="shared" ref="P6:P28" si="3">SUM(F6,H6,J6,L6,N6)</f>
        <v>0</v>
      </c>
      <c r="Q6" s="178"/>
      <c r="R6" s="179"/>
      <c r="S6" s="179"/>
      <c r="T6" s="179"/>
      <c r="U6" s="179"/>
      <c r="V6" s="179"/>
      <c r="W6" s="179"/>
      <c r="X6" s="179"/>
      <c r="Y6" s="180"/>
      <c r="Z6" s="181"/>
      <c r="AA6" s="182">
        <f t="shared" ref="AA6:AA28" si="4">SUM(Q6,S6,U6,W6,Y6)</f>
        <v>0</v>
      </c>
      <c r="AB6" s="183">
        <f t="shared" ref="AB6:AB28" si="5">SUM(R6,T6,V6,X6,Z6)</f>
        <v>0</v>
      </c>
      <c r="AC6" s="178"/>
      <c r="AD6" s="179"/>
      <c r="AE6" s="179"/>
      <c r="AF6" s="179"/>
      <c r="AG6" s="179"/>
      <c r="AH6" s="179"/>
      <c r="AI6" s="179"/>
      <c r="AJ6" s="179"/>
      <c r="AK6" s="180"/>
      <c r="AL6" s="181"/>
      <c r="AM6" s="182">
        <f t="shared" ref="AM6:AM28" si="6">SUM(AC6,AE6,AG6,AI6,AK6)</f>
        <v>0</v>
      </c>
      <c r="AN6" s="183">
        <f t="shared" ref="AN6:AN28" si="7">SUM(AD6,AF6,AH6,AJ6,AL6)</f>
        <v>0</v>
      </c>
      <c r="AO6" s="178"/>
      <c r="AP6" s="179"/>
      <c r="AQ6" s="179"/>
      <c r="AR6" s="179"/>
      <c r="AS6" s="179"/>
      <c r="AT6" s="179"/>
      <c r="AU6" s="184"/>
      <c r="AV6" s="184"/>
      <c r="AW6" s="184"/>
      <c r="AX6" s="184"/>
      <c r="AY6" s="182">
        <f t="shared" ref="AY6:AY28" si="8">SUM(AO6,AQ6,AS6,AU6,AW6)</f>
        <v>0</v>
      </c>
      <c r="AZ6" s="183">
        <f t="shared" ref="AZ6:AZ28" si="9">SUM(AP6,AR6,AT6,AV6,AX6)</f>
        <v>0</v>
      </c>
      <c r="BA6" s="178"/>
      <c r="BB6" s="179"/>
      <c r="BC6" s="179"/>
      <c r="BD6" s="179"/>
      <c r="BE6" s="179"/>
      <c r="BF6" s="179"/>
      <c r="BG6" s="184"/>
      <c r="BH6" s="184"/>
      <c r="BI6" s="184"/>
      <c r="BJ6" s="184"/>
      <c r="BK6" s="182">
        <f t="shared" ref="BK6:BK28" si="10">SUM(BA6,BC6,BE6,BG6,BI6)</f>
        <v>0</v>
      </c>
      <c r="BL6" s="183">
        <f t="shared" ref="BL6:BL28" si="11">SUM(BB6,BD6,BF6,BH6,BJ6)</f>
        <v>0</v>
      </c>
      <c r="BM6" s="178"/>
      <c r="BN6" s="179"/>
      <c r="BO6" s="179"/>
      <c r="BP6" s="179"/>
      <c r="BQ6" s="179"/>
      <c r="BR6" s="179"/>
      <c r="BS6" s="184"/>
      <c r="BT6" s="184"/>
      <c r="BU6" s="184"/>
      <c r="BV6" s="184"/>
      <c r="BW6" s="182">
        <f t="shared" ref="BW6:BW28" si="12">SUM(BM6,BO6,BQ6,BS6,BU6)</f>
        <v>0</v>
      </c>
      <c r="BX6" s="183">
        <f t="shared" ref="BX6:BX28" si="13">SUM(BN6,BP6,BR6,BT6,BV6)</f>
        <v>0</v>
      </c>
      <c r="BY6" s="178"/>
      <c r="BZ6" s="179"/>
      <c r="CA6" s="179"/>
      <c r="CB6" s="179"/>
      <c r="CC6" s="179"/>
      <c r="CD6" s="179"/>
      <c r="CE6" s="184"/>
      <c r="CF6" s="184"/>
      <c r="CG6" s="184"/>
      <c r="CH6" s="184"/>
      <c r="CI6" s="182">
        <f t="shared" ref="CI6:CI28" si="14">SUM(BY6,CA6,CC6,CE6,CG6)</f>
        <v>0</v>
      </c>
      <c r="CJ6" s="183">
        <f t="shared" ref="CJ6:CJ28" si="15">SUM(BZ6,CB6,CD6,CF6,CH6)</f>
        <v>0</v>
      </c>
      <c r="CK6" s="178"/>
      <c r="CL6" s="179"/>
      <c r="CM6" s="179"/>
      <c r="CN6" s="179"/>
      <c r="CO6" s="179"/>
      <c r="CP6" s="179"/>
      <c r="CQ6" s="184"/>
      <c r="CR6" s="184"/>
      <c r="CS6" s="184"/>
      <c r="CT6" s="184"/>
      <c r="CU6" s="182">
        <f t="shared" ref="CU6:CU28" si="16">SUM(CK6,CM6,CO6,CQ6,CS6)</f>
        <v>0</v>
      </c>
      <c r="CV6" s="183">
        <f t="shared" ref="CV6:CV28" si="17">SUM(CL6,CN6,CP6,CR6,CT6)</f>
        <v>0</v>
      </c>
      <c r="CW6" s="184"/>
      <c r="CX6" s="184"/>
      <c r="CY6" s="184"/>
      <c r="CZ6" s="184"/>
      <c r="DA6" s="184"/>
      <c r="DB6" s="184"/>
      <c r="DC6" s="184"/>
      <c r="DD6" s="184"/>
      <c r="DE6" s="180"/>
      <c r="DF6" s="181"/>
      <c r="DG6" s="182">
        <f t="shared" ref="DG6:DG28" si="18">SUM(CW6,CY6,DA6,DC6,DE6)</f>
        <v>0</v>
      </c>
      <c r="DH6" s="183">
        <f t="shared" ref="DH6:DH28" si="19">SUM(CX6,CZ6,DB6,DD6,DF6)</f>
        <v>0</v>
      </c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2">
        <f t="shared" ref="DS6:DS28" si="20">SUM(DI6,DK6,DM6,DO6,DQ6)</f>
        <v>0</v>
      </c>
      <c r="DT6" s="183">
        <f t="shared" ref="DT6:DT28" si="21">SUM(DJ6,DL6,DN6,DP6,DR6)</f>
        <v>0</v>
      </c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2">
        <f t="shared" ref="EE6:EE28" si="22">SUM(DU6,DW6,DY6,EA6,EC6)</f>
        <v>0</v>
      </c>
      <c r="EF6" s="183">
        <f t="shared" ref="EF6:EF28" si="23">SUM(DV6,DX6,DZ6,EB6,ED6)</f>
        <v>0</v>
      </c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2">
        <f t="shared" ref="EQ6:EQ28" si="24">SUM(EG6,EI6,EK6,EM6,EO6)</f>
        <v>0</v>
      </c>
      <c r="ER6" s="183">
        <f t="shared" ref="ER6:ER28" si="25">SUM(EH6,EJ6,EL6,EN6,EP6)</f>
        <v>0</v>
      </c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2">
        <f t="shared" ref="FC6:FC28" si="26">SUM(ES6,EU6,EW6,EY6,FA6)</f>
        <v>0</v>
      </c>
      <c r="FD6" s="183">
        <f t="shared" ref="FD6:FD28" si="27"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 t="shared" ref="FO6:FO28" si="28">SUM(FE6,FG6,FI6,FK6,FM6)</f>
        <v>0</v>
      </c>
      <c r="FP6" s="183">
        <f t="shared" ref="FP6:FP28" si="29"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 t="shared" ref="GA6:GA28" si="30">SUM(FQ6,FS6,FU6,FW6,FY6)</f>
        <v>0</v>
      </c>
      <c r="GB6" s="183">
        <f t="shared" ref="GB6:GB28" si="31"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>SUM(O7,AA7,AM7,AY7,BK7,BW7,CI7,CU7,DG7,DS7,EE7,EQ7,FC7,FO7,GA7)</f>
        <v>0</v>
      </c>
      <c r="D7" s="172">
        <f>SUM(P7,AB7,AN7,AZ7,BL7,BX7,CJ7,CV7,DH7,DT7,EF7,ER7,FD7,FP7,GB7)</f>
        <v>72000</v>
      </c>
      <c r="E7" s="178"/>
      <c r="F7" s="179">
        <v>6000</v>
      </c>
      <c r="G7" s="179"/>
      <c r="H7" s="179">
        <v>24000</v>
      </c>
      <c r="I7" s="179"/>
      <c r="J7" s="179">
        <v>6000</v>
      </c>
      <c r="K7" s="179"/>
      <c r="L7" s="179"/>
      <c r="M7" s="180"/>
      <c r="N7" s="181"/>
      <c r="O7" s="182">
        <f>SUM(E7,G7,I7,K7,M7)</f>
        <v>0</v>
      </c>
      <c r="P7" s="183">
        <f>SUM(F7,H7,J7,L7,N7)</f>
        <v>36000</v>
      </c>
      <c r="Q7" s="178"/>
      <c r="R7" s="179"/>
      <c r="S7" s="179"/>
      <c r="T7" s="179">
        <v>24000</v>
      </c>
      <c r="U7" s="179"/>
      <c r="V7" s="179">
        <v>12000</v>
      </c>
      <c r="W7" s="179"/>
      <c r="X7" s="179"/>
      <c r="Y7" s="180"/>
      <c r="Z7" s="181"/>
      <c r="AA7" s="182">
        <f>SUM(Q7,S7,U7,W7,Y7)</f>
        <v>0</v>
      </c>
      <c r="AB7" s="183">
        <f>SUM(R7,T7,V7,X7,Z7)</f>
        <v>36000</v>
      </c>
      <c r="AC7" s="178"/>
      <c r="AD7" s="179"/>
      <c r="AE7" s="179"/>
      <c r="AF7" s="179"/>
      <c r="AG7" s="179"/>
      <c r="AH7" s="179"/>
      <c r="AI7" s="179"/>
      <c r="AJ7" s="179"/>
      <c r="AK7" s="180"/>
      <c r="AL7" s="181"/>
      <c r="AM7" s="182">
        <f>SUM(AC7,AE7,AG7,AI7,AK7)</f>
        <v>0</v>
      </c>
      <c r="AN7" s="183">
        <f>SUM(AD7,AF7,AH7,AJ7,AL7)</f>
        <v>0</v>
      </c>
      <c r="AO7" s="178"/>
      <c r="AP7" s="179"/>
      <c r="AQ7" s="179"/>
      <c r="AR7" s="179"/>
      <c r="AS7" s="179"/>
      <c r="AT7" s="179"/>
      <c r="AU7" s="184"/>
      <c r="AV7" s="184"/>
      <c r="AW7" s="184"/>
      <c r="AX7" s="184"/>
      <c r="AY7" s="182">
        <f>SUM(AO7,AQ7,AS7,AU7,AW7)</f>
        <v>0</v>
      </c>
      <c r="AZ7" s="183">
        <f>SUM(AP7,AR7,AT7,AV7,AX7)</f>
        <v>0</v>
      </c>
      <c r="BA7" s="178"/>
      <c r="BB7" s="179"/>
      <c r="BC7" s="179"/>
      <c r="BD7" s="179"/>
      <c r="BE7" s="179"/>
      <c r="BF7" s="179"/>
      <c r="BG7" s="184"/>
      <c r="BH7" s="184"/>
      <c r="BI7" s="184"/>
      <c r="BJ7" s="184"/>
      <c r="BK7" s="182">
        <f>SUM(BA7,BC7,BE7,BG7,BI7)</f>
        <v>0</v>
      </c>
      <c r="BL7" s="183">
        <f>SUM(BB7,BD7,BF7,BH7,BJ7)</f>
        <v>0</v>
      </c>
      <c r="BM7" s="178"/>
      <c r="BN7" s="179"/>
      <c r="BO7" s="179"/>
      <c r="BP7" s="179"/>
      <c r="BQ7" s="179"/>
      <c r="BR7" s="179"/>
      <c r="BS7" s="184"/>
      <c r="BT7" s="184"/>
      <c r="BU7" s="184"/>
      <c r="BV7" s="184"/>
      <c r="BW7" s="182">
        <f>SUM(BM7,BO7,BQ7,BS7,BU7)</f>
        <v>0</v>
      </c>
      <c r="BX7" s="183">
        <f>SUM(BN7,BP7,BR7,BT7,BV7)</f>
        <v>0</v>
      </c>
      <c r="BY7" s="178"/>
      <c r="BZ7" s="179"/>
      <c r="CA7" s="179"/>
      <c r="CB7" s="179"/>
      <c r="CC7" s="179"/>
      <c r="CD7" s="179"/>
      <c r="CE7" s="184"/>
      <c r="CF7" s="184"/>
      <c r="CG7" s="184"/>
      <c r="CH7" s="184"/>
      <c r="CI7" s="182">
        <f>SUM(BY7,CA7,CC7,CE7,CG7)</f>
        <v>0</v>
      </c>
      <c r="CJ7" s="183">
        <f>SUM(BZ7,CB7,CD7,CF7,CH7)</f>
        <v>0</v>
      </c>
      <c r="CK7" s="178"/>
      <c r="CL7" s="179"/>
      <c r="CM7" s="179"/>
      <c r="CN7" s="179"/>
      <c r="CO7" s="179"/>
      <c r="CP7" s="179"/>
      <c r="CQ7" s="184"/>
      <c r="CR7" s="184"/>
      <c r="CS7" s="184"/>
      <c r="CT7" s="184"/>
      <c r="CU7" s="182">
        <f>SUM(CK7,CM7,CO7,CQ7,CS7)</f>
        <v>0</v>
      </c>
      <c r="CV7" s="183">
        <f>SUM(CL7,CN7,CP7,CR7,CT7)</f>
        <v>0</v>
      </c>
      <c r="CW7" s="184"/>
      <c r="CX7" s="184"/>
      <c r="CY7" s="184"/>
      <c r="CZ7" s="184"/>
      <c r="DA7" s="184"/>
      <c r="DB7" s="184"/>
      <c r="DC7" s="184"/>
      <c r="DD7" s="184"/>
      <c r="DE7" s="180"/>
      <c r="DF7" s="181"/>
      <c r="DG7" s="182">
        <f>SUM(CW7,CY7,DA7,DC7,DE7)</f>
        <v>0</v>
      </c>
      <c r="DH7" s="183">
        <f>SUM(CX7,CZ7,DB7,DD7,DF7)</f>
        <v>0</v>
      </c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2">
        <f>SUM(DI7,DK7,DM7,DO7,DQ7)</f>
        <v>0</v>
      </c>
      <c r="DT7" s="183">
        <f>SUM(DJ7,DL7,DN7,DP7,DR7)</f>
        <v>0</v>
      </c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2">
        <f>SUM(DU7,DW7,DY7,EA7,EC7)</f>
        <v>0</v>
      </c>
      <c r="EF7" s="183">
        <f>SUM(DV7,DX7,DZ7,EB7,ED7)</f>
        <v>0</v>
      </c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2">
        <f>SUM(EG7,EI7,EK7,EM7,EO7)</f>
        <v>0</v>
      </c>
      <c r="ER7" s="183">
        <f>SUM(EH7,EJ7,EL7,EN7,EP7)</f>
        <v>0</v>
      </c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2">
        <f>SUM(ES7,EU7,EW7,EY7,FA7)</f>
        <v>0</v>
      </c>
      <c r="FD7" s="183">
        <f>SUM(ET7,EV7,EX7,EZ7,FB7)</f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>SUM(FE7,FG7,FI7,FK7,FM7)</f>
        <v>0</v>
      </c>
      <c r="FP7" s="183">
        <f>SUM(FF7,FH7,FJ7,FL7,FN7)</f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>SUM(FQ7,FS7,FU7,FW7,FY7)</f>
        <v>0</v>
      </c>
      <c r="GB7" s="183">
        <f>SUM(FR7,FT7,FV7,FX7,FZ7)</f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si="0"/>
        <v>0</v>
      </c>
      <c r="D8" s="172">
        <f t="shared" si="1"/>
        <v>0</v>
      </c>
      <c r="E8" s="185"/>
      <c r="F8" s="180"/>
      <c r="G8" s="180"/>
      <c r="H8" s="180"/>
      <c r="I8" s="180"/>
      <c r="J8" s="180"/>
      <c r="K8" s="180"/>
      <c r="L8" s="180"/>
      <c r="M8" s="180"/>
      <c r="N8" s="181"/>
      <c r="O8" s="186">
        <f t="shared" si="2"/>
        <v>0</v>
      </c>
      <c r="P8" s="187">
        <f t="shared" si="3"/>
        <v>0</v>
      </c>
      <c r="Q8" s="185"/>
      <c r="R8" s="180"/>
      <c r="S8" s="180"/>
      <c r="T8" s="180"/>
      <c r="U8" s="180"/>
      <c r="V8" s="180"/>
      <c r="W8" s="180"/>
      <c r="X8" s="180"/>
      <c r="Y8" s="180"/>
      <c r="Z8" s="181"/>
      <c r="AA8" s="186">
        <f t="shared" si="4"/>
        <v>0</v>
      </c>
      <c r="AB8" s="187">
        <f t="shared" si="5"/>
        <v>0</v>
      </c>
      <c r="AC8" s="185"/>
      <c r="AD8" s="180"/>
      <c r="AE8" s="180"/>
      <c r="AF8" s="180"/>
      <c r="AG8" s="180"/>
      <c r="AH8" s="180"/>
      <c r="AI8" s="180"/>
      <c r="AJ8" s="180"/>
      <c r="AK8" s="180"/>
      <c r="AL8" s="181"/>
      <c r="AM8" s="186">
        <f t="shared" si="6"/>
        <v>0</v>
      </c>
      <c r="AN8" s="187">
        <f t="shared" si="7"/>
        <v>0</v>
      </c>
      <c r="AO8" s="185"/>
      <c r="AP8" s="180"/>
      <c r="AQ8" s="180"/>
      <c r="AR8" s="180"/>
      <c r="AS8" s="180"/>
      <c r="AT8" s="180"/>
      <c r="AU8" s="184"/>
      <c r="AV8" s="184"/>
      <c r="AW8" s="184"/>
      <c r="AX8" s="184"/>
      <c r="AY8" s="186">
        <f t="shared" si="8"/>
        <v>0</v>
      </c>
      <c r="AZ8" s="187">
        <f t="shared" si="9"/>
        <v>0</v>
      </c>
      <c r="BA8" s="185"/>
      <c r="BB8" s="180"/>
      <c r="BC8" s="180"/>
      <c r="BD8" s="180"/>
      <c r="BE8" s="180"/>
      <c r="BF8" s="180"/>
      <c r="BG8" s="184"/>
      <c r="BH8" s="184"/>
      <c r="BI8" s="184"/>
      <c r="BJ8" s="184"/>
      <c r="BK8" s="186">
        <f t="shared" si="10"/>
        <v>0</v>
      </c>
      <c r="BL8" s="187">
        <f t="shared" si="11"/>
        <v>0</v>
      </c>
      <c r="BM8" s="185"/>
      <c r="BN8" s="180"/>
      <c r="BO8" s="180"/>
      <c r="BP8" s="180"/>
      <c r="BQ8" s="180"/>
      <c r="BR8" s="180"/>
      <c r="BS8" s="184"/>
      <c r="BT8" s="184"/>
      <c r="BU8" s="184"/>
      <c r="BV8" s="184"/>
      <c r="BW8" s="186">
        <f t="shared" si="12"/>
        <v>0</v>
      </c>
      <c r="BX8" s="187">
        <f t="shared" si="13"/>
        <v>0</v>
      </c>
      <c r="BY8" s="185"/>
      <c r="BZ8" s="180"/>
      <c r="CA8" s="180"/>
      <c r="CB8" s="180"/>
      <c r="CC8" s="180"/>
      <c r="CD8" s="180"/>
      <c r="CE8" s="184"/>
      <c r="CF8" s="184"/>
      <c r="CG8" s="184"/>
      <c r="CH8" s="184"/>
      <c r="CI8" s="186">
        <f t="shared" si="14"/>
        <v>0</v>
      </c>
      <c r="CJ8" s="187">
        <f t="shared" si="15"/>
        <v>0</v>
      </c>
      <c r="CK8" s="185"/>
      <c r="CL8" s="180"/>
      <c r="CM8" s="180"/>
      <c r="CN8" s="180"/>
      <c r="CO8" s="180"/>
      <c r="CP8" s="180"/>
      <c r="CQ8" s="184"/>
      <c r="CR8" s="184"/>
      <c r="CS8" s="184"/>
      <c r="CT8" s="184"/>
      <c r="CU8" s="186">
        <f t="shared" si="16"/>
        <v>0</v>
      </c>
      <c r="CV8" s="187">
        <f t="shared" si="17"/>
        <v>0</v>
      </c>
      <c r="CW8" s="184"/>
      <c r="CX8" s="184"/>
      <c r="CY8" s="184"/>
      <c r="CZ8" s="184"/>
      <c r="DA8" s="184"/>
      <c r="DB8" s="184"/>
      <c r="DC8" s="184"/>
      <c r="DD8" s="184"/>
      <c r="DE8" s="180"/>
      <c r="DF8" s="181"/>
      <c r="DG8" s="186">
        <f t="shared" si="18"/>
        <v>0</v>
      </c>
      <c r="DH8" s="187">
        <f t="shared" si="19"/>
        <v>0</v>
      </c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6">
        <f t="shared" si="20"/>
        <v>0</v>
      </c>
      <c r="DT8" s="187">
        <f t="shared" si="21"/>
        <v>0</v>
      </c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6">
        <f t="shared" si="22"/>
        <v>0</v>
      </c>
      <c r="EF8" s="187">
        <f t="shared" si="23"/>
        <v>0</v>
      </c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6">
        <f t="shared" si="24"/>
        <v>0</v>
      </c>
      <c r="ER8" s="187">
        <f t="shared" si="25"/>
        <v>0</v>
      </c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6">
        <f t="shared" si="26"/>
        <v>0</v>
      </c>
      <c r="FD8" s="187">
        <f t="shared" si="27"/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si="28"/>
        <v>0</v>
      </c>
      <c r="FP8" s="187">
        <f t="shared" si="29"/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si="30"/>
        <v>0</v>
      </c>
      <c r="GB8" s="187">
        <f t="shared" si="31"/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0"/>
        <v>4000</v>
      </c>
      <c r="D9" s="172">
        <f t="shared" si="1"/>
        <v>0</v>
      </c>
      <c r="E9" s="185"/>
      <c r="F9" s="180"/>
      <c r="G9" s="180">
        <v>2000</v>
      </c>
      <c r="H9" s="180"/>
      <c r="I9" s="180"/>
      <c r="J9" s="180"/>
      <c r="K9" s="180"/>
      <c r="L9" s="180"/>
      <c r="M9" s="180"/>
      <c r="N9" s="181"/>
      <c r="O9" s="186">
        <f t="shared" si="2"/>
        <v>2000</v>
      </c>
      <c r="P9" s="187">
        <f t="shared" si="3"/>
        <v>0</v>
      </c>
      <c r="Q9" s="185"/>
      <c r="R9" s="180"/>
      <c r="S9" s="180">
        <v>2000</v>
      </c>
      <c r="T9" s="180"/>
      <c r="U9" s="180"/>
      <c r="V9" s="180"/>
      <c r="W9" s="180"/>
      <c r="X9" s="180"/>
      <c r="Y9" s="180"/>
      <c r="Z9" s="181"/>
      <c r="AA9" s="186">
        <f t="shared" si="4"/>
        <v>2000</v>
      </c>
      <c r="AB9" s="187">
        <f t="shared" si="5"/>
        <v>0</v>
      </c>
      <c r="AC9" s="185"/>
      <c r="AD9" s="180"/>
      <c r="AE9" s="180"/>
      <c r="AF9" s="180"/>
      <c r="AG9" s="180"/>
      <c r="AH9" s="180"/>
      <c r="AI9" s="180"/>
      <c r="AJ9" s="180"/>
      <c r="AK9" s="180"/>
      <c r="AL9" s="181"/>
      <c r="AM9" s="186">
        <f t="shared" si="6"/>
        <v>0</v>
      </c>
      <c r="AN9" s="187">
        <f t="shared" si="7"/>
        <v>0</v>
      </c>
      <c r="AO9" s="185"/>
      <c r="AP9" s="180"/>
      <c r="AQ9" s="180"/>
      <c r="AR9" s="180"/>
      <c r="AS9" s="180"/>
      <c r="AT9" s="180"/>
      <c r="AU9" s="184"/>
      <c r="AV9" s="184"/>
      <c r="AW9" s="184"/>
      <c r="AX9" s="184"/>
      <c r="AY9" s="186">
        <f t="shared" si="8"/>
        <v>0</v>
      </c>
      <c r="AZ9" s="187">
        <f t="shared" si="9"/>
        <v>0</v>
      </c>
      <c r="BA9" s="185"/>
      <c r="BB9" s="180"/>
      <c r="BC9" s="180"/>
      <c r="BD9" s="180"/>
      <c r="BE9" s="180"/>
      <c r="BF9" s="180"/>
      <c r="BG9" s="184"/>
      <c r="BH9" s="184"/>
      <c r="BI9" s="184"/>
      <c r="BJ9" s="184"/>
      <c r="BK9" s="186">
        <f t="shared" si="10"/>
        <v>0</v>
      </c>
      <c r="BL9" s="187">
        <f t="shared" si="11"/>
        <v>0</v>
      </c>
      <c r="BM9" s="185"/>
      <c r="BN9" s="180"/>
      <c r="BO9" s="180"/>
      <c r="BP9" s="180"/>
      <c r="BQ9" s="180"/>
      <c r="BR9" s="180"/>
      <c r="BS9" s="184"/>
      <c r="BT9" s="184"/>
      <c r="BU9" s="184"/>
      <c r="BV9" s="184"/>
      <c r="BW9" s="186">
        <f t="shared" si="12"/>
        <v>0</v>
      </c>
      <c r="BX9" s="187">
        <f t="shared" si="13"/>
        <v>0</v>
      </c>
      <c r="BY9" s="185"/>
      <c r="BZ9" s="180"/>
      <c r="CA9" s="180"/>
      <c r="CB9" s="180"/>
      <c r="CC9" s="180"/>
      <c r="CD9" s="180"/>
      <c r="CE9" s="184"/>
      <c r="CF9" s="184"/>
      <c r="CG9" s="184"/>
      <c r="CH9" s="184"/>
      <c r="CI9" s="186">
        <f t="shared" si="14"/>
        <v>0</v>
      </c>
      <c r="CJ9" s="187">
        <f t="shared" si="15"/>
        <v>0</v>
      </c>
      <c r="CK9" s="185"/>
      <c r="CL9" s="180"/>
      <c r="CM9" s="180"/>
      <c r="CN9" s="180"/>
      <c r="CO9" s="180"/>
      <c r="CP9" s="180"/>
      <c r="CQ9" s="184"/>
      <c r="CR9" s="184"/>
      <c r="CS9" s="184"/>
      <c r="CT9" s="184"/>
      <c r="CU9" s="186">
        <f t="shared" si="16"/>
        <v>0</v>
      </c>
      <c r="CV9" s="187">
        <f t="shared" si="17"/>
        <v>0</v>
      </c>
      <c r="CW9" s="184"/>
      <c r="CX9" s="184"/>
      <c r="CY9" s="184"/>
      <c r="CZ9" s="184"/>
      <c r="DA9" s="184"/>
      <c r="DB9" s="184"/>
      <c r="DC9" s="184"/>
      <c r="DD9" s="184"/>
      <c r="DE9" s="180"/>
      <c r="DF9" s="181"/>
      <c r="DG9" s="186">
        <f t="shared" si="18"/>
        <v>0</v>
      </c>
      <c r="DH9" s="187">
        <f t="shared" si="19"/>
        <v>0</v>
      </c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6">
        <f t="shared" si="20"/>
        <v>0</v>
      </c>
      <c r="DT9" s="187">
        <f t="shared" si="21"/>
        <v>0</v>
      </c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6">
        <f t="shared" si="22"/>
        <v>0</v>
      </c>
      <c r="EF9" s="187">
        <f t="shared" si="23"/>
        <v>0</v>
      </c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6">
        <f t="shared" si="24"/>
        <v>0</v>
      </c>
      <c r="ER9" s="187">
        <f t="shared" si="25"/>
        <v>0</v>
      </c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6">
        <f t="shared" si="26"/>
        <v>0</v>
      </c>
      <c r="FD9" s="187">
        <f t="shared" si="27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8"/>
        <v>0</v>
      </c>
      <c r="FP9" s="187">
        <f t="shared" si="29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30"/>
        <v>0</v>
      </c>
      <c r="GB9" s="187">
        <f t="shared" si="31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0"/>
        <v>20000</v>
      </c>
      <c r="D10" s="172">
        <f t="shared" si="1"/>
        <v>0</v>
      </c>
      <c r="E10" s="185">
        <v>2000</v>
      </c>
      <c r="F10" s="180"/>
      <c r="G10" s="180">
        <v>6000</v>
      </c>
      <c r="H10" s="180"/>
      <c r="I10" s="180">
        <v>2000</v>
      </c>
      <c r="J10" s="180"/>
      <c r="K10" s="180"/>
      <c r="L10" s="180"/>
      <c r="M10" s="180"/>
      <c r="N10" s="181"/>
      <c r="O10" s="186">
        <f t="shared" si="2"/>
        <v>10000</v>
      </c>
      <c r="P10" s="187">
        <f t="shared" si="3"/>
        <v>0</v>
      </c>
      <c r="Q10" s="185"/>
      <c r="R10" s="180"/>
      <c r="S10" s="180">
        <v>6000</v>
      </c>
      <c r="T10" s="180"/>
      <c r="U10" s="180">
        <v>4000</v>
      </c>
      <c r="V10" s="180"/>
      <c r="W10" s="180"/>
      <c r="X10" s="180"/>
      <c r="Y10" s="180"/>
      <c r="Z10" s="181"/>
      <c r="AA10" s="186">
        <f t="shared" si="4"/>
        <v>10000</v>
      </c>
      <c r="AB10" s="187">
        <f t="shared" si="5"/>
        <v>0</v>
      </c>
      <c r="AC10" s="185"/>
      <c r="AD10" s="180"/>
      <c r="AE10" s="180"/>
      <c r="AF10" s="180"/>
      <c r="AG10" s="180"/>
      <c r="AH10" s="180"/>
      <c r="AI10" s="180"/>
      <c r="AJ10" s="180"/>
      <c r="AK10" s="180"/>
      <c r="AL10" s="181"/>
      <c r="AM10" s="186">
        <f t="shared" si="6"/>
        <v>0</v>
      </c>
      <c r="AN10" s="187">
        <f t="shared" si="7"/>
        <v>0</v>
      </c>
      <c r="AO10" s="185"/>
      <c r="AP10" s="180"/>
      <c r="AQ10" s="180"/>
      <c r="AR10" s="180"/>
      <c r="AS10" s="180"/>
      <c r="AT10" s="180"/>
      <c r="AU10" s="184"/>
      <c r="AV10" s="184"/>
      <c r="AW10" s="184"/>
      <c r="AX10" s="184"/>
      <c r="AY10" s="186">
        <f t="shared" si="8"/>
        <v>0</v>
      </c>
      <c r="AZ10" s="187">
        <f t="shared" si="9"/>
        <v>0</v>
      </c>
      <c r="BA10" s="185"/>
      <c r="BB10" s="180"/>
      <c r="BC10" s="180"/>
      <c r="BD10" s="180"/>
      <c r="BE10" s="180"/>
      <c r="BF10" s="180"/>
      <c r="BG10" s="184"/>
      <c r="BH10" s="184"/>
      <c r="BI10" s="184"/>
      <c r="BJ10" s="184"/>
      <c r="BK10" s="186">
        <f t="shared" si="10"/>
        <v>0</v>
      </c>
      <c r="BL10" s="187">
        <f t="shared" si="11"/>
        <v>0</v>
      </c>
      <c r="BM10" s="185"/>
      <c r="BN10" s="180"/>
      <c r="BO10" s="180"/>
      <c r="BP10" s="180"/>
      <c r="BQ10" s="180"/>
      <c r="BR10" s="180"/>
      <c r="BS10" s="184"/>
      <c r="BT10" s="184"/>
      <c r="BU10" s="184"/>
      <c r="BV10" s="184"/>
      <c r="BW10" s="186">
        <f t="shared" si="12"/>
        <v>0</v>
      </c>
      <c r="BX10" s="187">
        <f t="shared" si="13"/>
        <v>0</v>
      </c>
      <c r="BY10" s="185"/>
      <c r="BZ10" s="180"/>
      <c r="CA10" s="180"/>
      <c r="CB10" s="180"/>
      <c r="CC10" s="180"/>
      <c r="CD10" s="180"/>
      <c r="CE10" s="184"/>
      <c r="CF10" s="184"/>
      <c r="CG10" s="184"/>
      <c r="CH10" s="184"/>
      <c r="CI10" s="186">
        <f t="shared" si="14"/>
        <v>0</v>
      </c>
      <c r="CJ10" s="187">
        <f t="shared" si="15"/>
        <v>0</v>
      </c>
      <c r="CK10" s="185"/>
      <c r="CL10" s="180"/>
      <c r="CM10" s="180"/>
      <c r="CN10" s="180"/>
      <c r="CO10" s="180"/>
      <c r="CP10" s="180"/>
      <c r="CQ10" s="184"/>
      <c r="CR10" s="184"/>
      <c r="CS10" s="184"/>
      <c r="CT10" s="184"/>
      <c r="CU10" s="186">
        <f t="shared" si="16"/>
        <v>0</v>
      </c>
      <c r="CV10" s="187">
        <f t="shared" si="17"/>
        <v>0</v>
      </c>
      <c r="CW10" s="184"/>
      <c r="CX10" s="184"/>
      <c r="CY10" s="184"/>
      <c r="CZ10" s="184"/>
      <c r="DA10" s="184"/>
      <c r="DB10" s="184"/>
      <c r="DC10" s="184"/>
      <c r="DD10" s="184"/>
      <c r="DE10" s="180"/>
      <c r="DF10" s="181"/>
      <c r="DG10" s="186">
        <f t="shared" si="18"/>
        <v>0</v>
      </c>
      <c r="DH10" s="187">
        <f t="shared" si="19"/>
        <v>0</v>
      </c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6">
        <f t="shared" si="20"/>
        <v>0</v>
      </c>
      <c r="DT10" s="187">
        <f t="shared" si="21"/>
        <v>0</v>
      </c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6">
        <f t="shared" si="22"/>
        <v>0</v>
      </c>
      <c r="EF10" s="187">
        <f t="shared" si="23"/>
        <v>0</v>
      </c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6">
        <f t="shared" si="24"/>
        <v>0</v>
      </c>
      <c r="ER10" s="187">
        <f t="shared" si="25"/>
        <v>0</v>
      </c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6">
        <f t="shared" si="26"/>
        <v>0</v>
      </c>
      <c r="FD10" s="187">
        <f t="shared" si="27"/>
        <v>0</v>
      </c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6">
        <f t="shared" si="28"/>
        <v>0</v>
      </c>
      <c r="FP10" s="187">
        <f t="shared" si="29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30"/>
        <v>0</v>
      </c>
      <c r="GB10" s="187">
        <f t="shared" si="31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0"/>
        <v>10000</v>
      </c>
      <c r="D11" s="172">
        <f t="shared" si="1"/>
        <v>30000</v>
      </c>
      <c r="E11" s="185"/>
      <c r="F11" s="180"/>
      <c r="G11" s="180">
        <v>5000</v>
      </c>
      <c r="H11" s="180">
        <v>15000</v>
      </c>
      <c r="I11" s="180"/>
      <c r="J11" s="180"/>
      <c r="K11" s="180"/>
      <c r="L11" s="180"/>
      <c r="M11" s="180"/>
      <c r="N11" s="181"/>
      <c r="O11" s="186">
        <f t="shared" si="2"/>
        <v>5000</v>
      </c>
      <c r="P11" s="187">
        <f t="shared" si="3"/>
        <v>15000</v>
      </c>
      <c r="Q11" s="185"/>
      <c r="R11" s="180"/>
      <c r="S11" s="180">
        <v>5000</v>
      </c>
      <c r="T11" s="180">
        <v>15000</v>
      </c>
      <c r="U11" s="180"/>
      <c r="V11" s="180"/>
      <c r="W11" s="180"/>
      <c r="X11" s="180"/>
      <c r="Y11" s="180"/>
      <c r="Z11" s="181"/>
      <c r="AA11" s="186">
        <f t="shared" si="4"/>
        <v>5000</v>
      </c>
      <c r="AB11" s="187">
        <f t="shared" si="5"/>
        <v>15000</v>
      </c>
      <c r="AC11" s="185"/>
      <c r="AD11" s="180"/>
      <c r="AE11" s="180"/>
      <c r="AF11" s="180"/>
      <c r="AG11" s="180"/>
      <c r="AH11" s="180"/>
      <c r="AI11" s="180"/>
      <c r="AJ11" s="180"/>
      <c r="AK11" s="180"/>
      <c r="AL11" s="181"/>
      <c r="AM11" s="186">
        <f t="shared" si="6"/>
        <v>0</v>
      </c>
      <c r="AN11" s="187">
        <f t="shared" si="7"/>
        <v>0</v>
      </c>
      <c r="AO11" s="185"/>
      <c r="AP11" s="180"/>
      <c r="AQ11" s="180"/>
      <c r="AR11" s="180"/>
      <c r="AS11" s="180"/>
      <c r="AT11" s="180"/>
      <c r="AU11" s="184"/>
      <c r="AV11" s="184"/>
      <c r="AW11" s="184"/>
      <c r="AX11" s="184"/>
      <c r="AY11" s="186">
        <f t="shared" si="8"/>
        <v>0</v>
      </c>
      <c r="AZ11" s="187">
        <f t="shared" si="9"/>
        <v>0</v>
      </c>
      <c r="BA11" s="185"/>
      <c r="BB11" s="180"/>
      <c r="BC11" s="180"/>
      <c r="BD11" s="180"/>
      <c r="BE11" s="180"/>
      <c r="BF11" s="180"/>
      <c r="BG11" s="184"/>
      <c r="BH11" s="184"/>
      <c r="BI11" s="184"/>
      <c r="BJ11" s="184"/>
      <c r="BK11" s="186">
        <f t="shared" si="10"/>
        <v>0</v>
      </c>
      <c r="BL11" s="187">
        <f t="shared" si="11"/>
        <v>0</v>
      </c>
      <c r="BM11" s="185"/>
      <c r="BN11" s="180"/>
      <c r="BO11" s="180"/>
      <c r="BP11" s="180"/>
      <c r="BQ11" s="180"/>
      <c r="BR11" s="180"/>
      <c r="BS11" s="184"/>
      <c r="BT11" s="184"/>
      <c r="BU11" s="184"/>
      <c r="BV11" s="184"/>
      <c r="BW11" s="186">
        <f t="shared" si="12"/>
        <v>0</v>
      </c>
      <c r="BX11" s="187">
        <f t="shared" si="13"/>
        <v>0</v>
      </c>
      <c r="BY11" s="185"/>
      <c r="BZ11" s="180"/>
      <c r="CA11" s="180"/>
      <c r="CB11" s="180"/>
      <c r="CC11" s="180"/>
      <c r="CD11" s="180"/>
      <c r="CE11" s="184"/>
      <c r="CF11" s="184"/>
      <c r="CG11" s="184"/>
      <c r="CH11" s="184"/>
      <c r="CI11" s="186">
        <f t="shared" si="14"/>
        <v>0</v>
      </c>
      <c r="CJ11" s="187">
        <f t="shared" si="15"/>
        <v>0</v>
      </c>
      <c r="CK11" s="185"/>
      <c r="CL11" s="180"/>
      <c r="CM11" s="180"/>
      <c r="CN11" s="180"/>
      <c r="CO11" s="180"/>
      <c r="CP11" s="180"/>
      <c r="CQ11" s="184"/>
      <c r="CR11" s="184"/>
      <c r="CS11" s="184"/>
      <c r="CT11" s="184"/>
      <c r="CU11" s="186">
        <f t="shared" si="16"/>
        <v>0</v>
      </c>
      <c r="CV11" s="187">
        <f t="shared" si="17"/>
        <v>0</v>
      </c>
      <c r="CW11" s="184"/>
      <c r="CX11" s="184"/>
      <c r="CY11" s="184"/>
      <c r="CZ11" s="184"/>
      <c r="DA11" s="184"/>
      <c r="DB11" s="184"/>
      <c r="DC11" s="184"/>
      <c r="DD11" s="184"/>
      <c r="DE11" s="180"/>
      <c r="DF11" s="181"/>
      <c r="DG11" s="186">
        <f t="shared" si="18"/>
        <v>0</v>
      </c>
      <c r="DH11" s="187">
        <f t="shared" si="19"/>
        <v>0</v>
      </c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6">
        <f t="shared" si="20"/>
        <v>0</v>
      </c>
      <c r="DT11" s="187">
        <f t="shared" si="21"/>
        <v>0</v>
      </c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6">
        <f t="shared" si="22"/>
        <v>0</v>
      </c>
      <c r="EF11" s="187">
        <f t="shared" si="23"/>
        <v>0</v>
      </c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6">
        <f t="shared" si="24"/>
        <v>0</v>
      </c>
      <c r="ER11" s="187">
        <f t="shared" si="25"/>
        <v>0</v>
      </c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6">
        <f t="shared" si="26"/>
        <v>0</v>
      </c>
      <c r="FD11" s="187">
        <f t="shared" si="27"/>
        <v>0</v>
      </c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6">
        <f t="shared" si="28"/>
        <v>0</v>
      </c>
      <c r="FP11" s="187">
        <f t="shared" si="29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30"/>
        <v>0</v>
      </c>
      <c r="GB11" s="187">
        <f t="shared" si="31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0"/>
        <v>20000</v>
      </c>
      <c r="D12" s="172">
        <f t="shared" si="1"/>
        <v>60000</v>
      </c>
      <c r="E12" s="185">
        <v>2500</v>
      </c>
      <c r="F12" s="180">
        <v>7500</v>
      </c>
      <c r="G12" s="180">
        <v>5000</v>
      </c>
      <c r="H12" s="180">
        <v>15000</v>
      </c>
      <c r="I12" s="180">
        <v>2500</v>
      </c>
      <c r="J12" s="180">
        <v>7500</v>
      </c>
      <c r="K12" s="180"/>
      <c r="L12" s="180"/>
      <c r="M12" s="180"/>
      <c r="N12" s="181"/>
      <c r="O12" s="186">
        <f t="shared" si="2"/>
        <v>10000</v>
      </c>
      <c r="P12" s="187">
        <f t="shared" si="3"/>
        <v>30000</v>
      </c>
      <c r="Q12" s="185"/>
      <c r="R12" s="180"/>
      <c r="S12" s="180">
        <v>5000</v>
      </c>
      <c r="T12" s="180">
        <v>15000</v>
      </c>
      <c r="U12" s="180">
        <v>5000</v>
      </c>
      <c r="V12" s="180">
        <v>15000</v>
      </c>
      <c r="W12" s="180"/>
      <c r="X12" s="180"/>
      <c r="Y12" s="180"/>
      <c r="Z12" s="181"/>
      <c r="AA12" s="186">
        <f t="shared" si="4"/>
        <v>10000</v>
      </c>
      <c r="AB12" s="187">
        <f t="shared" si="5"/>
        <v>30000</v>
      </c>
      <c r="AC12" s="185"/>
      <c r="AD12" s="180"/>
      <c r="AE12" s="180"/>
      <c r="AF12" s="180"/>
      <c r="AG12" s="180"/>
      <c r="AH12" s="180"/>
      <c r="AI12" s="180"/>
      <c r="AJ12" s="180"/>
      <c r="AK12" s="180"/>
      <c r="AL12" s="181"/>
      <c r="AM12" s="186">
        <f t="shared" si="6"/>
        <v>0</v>
      </c>
      <c r="AN12" s="187">
        <f t="shared" si="7"/>
        <v>0</v>
      </c>
      <c r="AO12" s="185"/>
      <c r="AP12" s="180"/>
      <c r="AQ12" s="180"/>
      <c r="AR12" s="180"/>
      <c r="AS12" s="180"/>
      <c r="AT12" s="180"/>
      <c r="AU12" s="184"/>
      <c r="AV12" s="184"/>
      <c r="AW12" s="184"/>
      <c r="AX12" s="184"/>
      <c r="AY12" s="186">
        <f t="shared" si="8"/>
        <v>0</v>
      </c>
      <c r="AZ12" s="187">
        <f t="shared" si="9"/>
        <v>0</v>
      </c>
      <c r="BA12" s="185"/>
      <c r="BB12" s="180"/>
      <c r="BC12" s="180"/>
      <c r="BD12" s="180"/>
      <c r="BE12" s="180"/>
      <c r="BF12" s="180"/>
      <c r="BG12" s="184"/>
      <c r="BH12" s="184"/>
      <c r="BI12" s="184"/>
      <c r="BJ12" s="184"/>
      <c r="BK12" s="186">
        <f t="shared" si="10"/>
        <v>0</v>
      </c>
      <c r="BL12" s="187">
        <f t="shared" si="11"/>
        <v>0</v>
      </c>
      <c r="BM12" s="185"/>
      <c r="BN12" s="180"/>
      <c r="BO12" s="180"/>
      <c r="BP12" s="180"/>
      <c r="BQ12" s="180"/>
      <c r="BR12" s="180"/>
      <c r="BS12" s="184"/>
      <c r="BT12" s="184"/>
      <c r="BU12" s="184"/>
      <c r="BV12" s="184"/>
      <c r="BW12" s="186">
        <f t="shared" si="12"/>
        <v>0</v>
      </c>
      <c r="BX12" s="187">
        <f t="shared" si="13"/>
        <v>0</v>
      </c>
      <c r="BY12" s="185"/>
      <c r="BZ12" s="180"/>
      <c r="CA12" s="180"/>
      <c r="CB12" s="180"/>
      <c r="CC12" s="180"/>
      <c r="CD12" s="180"/>
      <c r="CE12" s="184"/>
      <c r="CF12" s="184"/>
      <c r="CG12" s="184"/>
      <c r="CH12" s="184"/>
      <c r="CI12" s="186">
        <f t="shared" si="14"/>
        <v>0</v>
      </c>
      <c r="CJ12" s="187">
        <f t="shared" si="15"/>
        <v>0</v>
      </c>
      <c r="CK12" s="185"/>
      <c r="CL12" s="180"/>
      <c r="CM12" s="180"/>
      <c r="CN12" s="180"/>
      <c r="CO12" s="180"/>
      <c r="CP12" s="180"/>
      <c r="CQ12" s="184"/>
      <c r="CR12" s="184"/>
      <c r="CS12" s="184"/>
      <c r="CT12" s="184"/>
      <c r="CU12" s="186">
        <f t="shared" si="16"/>
        <v>0</v>
      </c>
      <c r="CV12" s="187">
        <f t="shared" si="17"/>
        <v>0</v>
      </c>
      <c r="CW12" s="184"/>
      <c r="CX12" s="184"/>
      <c r="CY12" s="184"/>
      <c r="CZ12" s="184"/>
      <c r="DA12" s="184"/>
      <c r="DB12" s="184"/>
      <c r="DC12" s="184"/>
      <c r="DD12" s="184"/>
      <c r="DE12" s="180"/>
      <c r="DF12" s="181"/>
      <c r="DG12" s="186">
        <f t="shared" si="18"/>
        <v>0</v>
      </c>
      <c r="DH12" s="187">
        <f t="shared" si="19"/>
        <v>0</v>
      </c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6">
        <f t="shared" si="20"/>
        <v>0</v>
      </c>
      <c r="DT12" s="187">
        <f t="shared" si="21"/>
        <v>0</v>
      </c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6">
        <f t="shared" si="22"/>
        <v>0</v>
      </c>
      <c r="EF12" s="187">
        <f t="shared" si="23"/>
        <v>0</v>
      </c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6">
        <f t="shared" si="24"/>
        <v>0</v>
      </c>
      <c r="ER12" s="187">
        <f t="shared" si="25"/>
        <v>0</v>
      </c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6">
        <f t="shared" si="26"/>
        <v>0</v>
      </c>
      <c r="FD12" s="187">
        <f t="shared" si="27"/>
        <v>0</v>
      </c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6">
        <f t="shared" si="28"/>
        <v>0</v>
      </c>
      <c r="FP12" s="187">
        <f t="shared" si="29"/>
        <v>0</v>
      </c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6">
        <f t="shared" si="30"/>
        <v>0</v>
      </c>
      <c r="GB12" s="187">
        <f t="shared" si="31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0"/>
        <v>10000</v>
      </c>
      <c r="D13" s="172">
        <f t="shared" si="1"/>
        <v>30000</v>
      </c>
      <c r="E13" s="184"/>
      <c r="F13" s="184"/>
      <c r="G13" s="184">
        <v>5000</v>
      </c>
      <c r="H13" s="184">
        <v>15000</v>
      </c>
      <c r="I13" s="184"/>
      <c r="J13" s="184"/>
      <c r="K13" s="184"/>
      <c r="L13" s="184"/>
      <c r="M13" s="184"/>
      <c r="N13" s="184"/>
      <c r="O13" s="186">
        <f t="shared" si="2"/>
        <v>5000</v>
      </c>
      <c r="P13" s="187">
        <f t="shared" si="3"/>
        <v>15000</v>
      </c>
      <c r="Q13" s="184"/>
      <c r="R13" s="184"/>
      <c r="S13" s="184">
        <v>5000</v>
      </c>
      <c r="T13" s="184">
        <v>15000</v>
      </c>
      <c r="U13" s="184"/>
      <c r="V13" s="184"/>
      <c r="W13" s="184"/>
      <c r="X13" s="184"/>
      <c r="Y13" s="184"/>
      <c r="Z13" s="184"/>
      <c r="AA13" s="186">
        <f t="shared" si="4"/>
        <v>5000</v>
      </c>
      <c r="AB13" s="187">
        <f t="shared" si="5"/>
        <v>15000</v>
      </c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6">
        <f t="shared" si="6"/>
        <v>0</v>
      </c>
      <c r="AN13" s="187">
        <f t="shared" si="7"/>
        <v>0</v>
      </c>
      <c r="AO13" s="185"/>
      <c r="AP13" s="180"/>
      <c r="AQ13" s="180"/>
      <c r="AR13" s="180"/>
      <c r="AS13" s="180"/>
      <c r="AT13" s="180"/>
      <c r="AU13" s="184"/>
      <c r="AV13" s="184"/>
      <c r="AW13" s="184"/>
      <c r="AX13" s="184"/>
      <c r="AY13" s="186">
        <f t="shared" si="8"/>
        <v>0</v>
      </c>
      <c r="AZ13" s="187">
        <f t="shared" si="9"/>
        <v>0</v>
      </c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6">
        <f t="shared" si="10"/>
        <v>0</v>
      </c>
      <c r="BL13" s="187">
        <f t="shared" si="11"/>
        <v>0</v>
      </c>
      <c r="BM13" s="185"/>
      <c r="BN13" s="180"/>
      <c r="BO13" s="180"/>
      <c r="BP13" s="180"/>
      <c r="BQ13" s="180"/>
      <c r="BR13" s="180"/>
      <c r="BS13" s="184"/>
      <c r="BT13" s="184"/>
      <c r="BU13" s="184"/>
      <c r="BV13" s="184"/>
      <c r="BW13" s="186">
        <f t="shared" si="12"/>
        <v>0</v>
      </c>
      <c r="BX13" s="187">
        <f t="shared" si="13"/>
        <v>0</v>
      </c>
      <c r="BY13" s="185"/>
      <c r="BZ13" s="180"/>
      <c r="CA13" s="180"/>
      <c r="CB13" s="180"/>
      <c r="CC13" s="180"/>
      <c r="CD13" s="180"/>
      <c r="CE13" s="184"/>
      <c r="CF13" s="184"/>
      <c r="CG13" s="184"/>
      <c r="CH13" s="184"/>
      <c r="CI13" s="186">
        <f t="shared" si="14"/>
        <v>0</v>
      </c>
      <c r="CJ13" s="187">
        <f t="shared" si="15"/>
        <v>0</v>
      </c>
      <c r="CK13" s="185"/>
      <c r="CL13" s="180"/>
      <c r="CM13" s="180"/>
      <c r="CN13" s="180"/>
      <c r="CO13" s="180"/>
      <c r="CP13" s="180"/>
      <c r="CQ13" s="184"/>
      <c r="CR13" s="184"/>
      <c r="CS13" s="184"/>
      <c r="CT13" s="184"/>
      <c r="CU13" s="186">
        <f t="shared" si="16"/>
        <v>0</v>
      </c>
      <c r="CV13" s="187">
        <f t="shared" si="17"/>
        <v>0</v>
      </c>
      <c r="CW13" s="184"/>
      <c r="CX13" s="184"/>
      <c r="CY13" s="184"/>
      <c r="CZ13" s="184"/>
      <c r="DA13" s="184"/>
      <c r="DB13" s="184"/>
      <c r="DC13" s="184"/>
      <c r="DD13" s="184"/>
      <c r="DE13" s="180"/>
      <c r="DF13" s="181"/>
      <c r="DG13" s="186">
        <f t="shared" si="18"/>
        <v>0</v>
      </c>
      <c r="DH13" s="187">
        <f t="shared" si="19"/>
        <v>0</v>
      </c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6">
        <f t="shared" si="20"/>
        <v>0</v>
      </c>
      <c r="DT13" s="187">
        <f t="shared" si="21"/>
        <v>0</v>
      </c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6">
        <f t="shared" si="22"/>
        <v>0</v>
      </c>
      <c r="EF13" s="187">
        <f t="shared" si="23"/>
        <v>0</v>
      </c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6">
        <f t="shared" si="24"/>
        <v>0</v>
      </c>
      <c r="ER13" s="187">
        <f t="shared" si="25"/>
        <v>0</v>
      </c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6">
        <f t="shared" si="26"/>
        <v>0</v>
      </c>
      <c r="FD13" s="187">
        <f t="shared" si="27"/>
        <v>0</v>
      </c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6">
        <f t="shared" si="28"/>
        <v>0</v>
      </c>
      <c r="FP13" s="187">
        <f t="shared" si="29"/>
        <v>0</v>
      </c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6">
        <f t="shared" si="30"/>
        <v>0</v>
      </c>
      <c r="GB13" s="187">
        <f t="shared" si="31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0"/>
        <v>10000</v>
      </c>
      <c r="D14" s="172">
        <f t="shared" si="1"/>
        <v>30000</v>
      </c>
      <c r="E14" s="184"/>
      <c r="F14" s="184"/>
      <c r="G14" s="184">
        <v>5000</v>
      </c>
      <c r="H14" s="184">
        <v>15000</v>
      </c>
      <c r="I14" s="184"/>
      <c r="J14" s="184"/>
      <c r="K14" s="184"/>
      <c r="L14" s="184"/>
      <c r="M14" s="184"/>
      <c r="N14" s="184"/>
      <c r="O14" s="186">
        <f t="shared" si="2"/>
        <v>5000</v>
      </c>
      <c r="P14" s="187">
        <f t="shared" si="3"/>
        <v>15000</v>
      </c>
      <c r="Q14" s="184"/>
      <c r="R14" s="184"/>
      <c r="S14" s="184">
        <v>5000</v>
      </c>
      <c r="T14" s="184">
        <v>15000</v>
      </c>
      <c r="U14" s="184"/>
      <c r="V14" s="184"/>
      <c r="W14" s="184"/>
      <c r="X14" s="184"/>
      <c r="Y14" s="184"/>
      <c r="Z14" s="184"/>
      <c r="AA14" s="186">
        <f t="shared" si="4"/>
        <v>5000</v>
      </c>
      <c r="AB14" s="187">
        <f t="shared" si="5"/>
        <v>15000</v>
      </c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6">
        <f t="shared" si="6"/>
        <v>0</v>
      </c>
      <c r="AN14" s="187">
        <f t="shared" si="7"/>
        <v>0</v>
      </c>
      <c r="AO14" s="185"/>
      <c r="AP14" s="180"/>
      <c r="AQ14" s="180"/>
      <c r="AR14" s="180"/>
      <c r="AS14" s="180"/>
      <c r="AT14" s="180"/>
      <c r="AU14" s="184"/>
      <c r="AV14" s="184"/>
      <c r="AW14" s="184"/>
      <c r="AX14" s="184"/>
      <c r="AY14" s="186">
        <f t="shared" si="8"/>
        <v>0</v>
      </c>
      <c r="AZ14" s="187">
        <f t="shared" si="9"/>
        <v>0</v>
      </c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6">
        <f t="shared" si="10"/>
        <v>0</v>
      </c>
      <c r="BL14" s="187">
        <f t="shared" si="11"/>
        <v>0</v>
      </c>
      <c r="BM14" s="185"/>
      <c r="BN14" s="180"/>
      <c r="BO14" s="180"/>
      <c r="BP14" s="180"/>
      <c r="BQ14" s="180"/>
      <c r="BR14" s="180"/>
      <c r="BS14" s="184"/>
      <c r="BT14" s="184"/>
      <c r="BU14" s="184"/>
      <c r="BV14" s="184"/>
      <c r="BW14" s="186">
        <f t="shared" si="12"/>
        <v>0</v>
      </c>
      <c r="BX14" s="187">
        <f t="shared" si="13"/>
        <v>0</v>
      </c>
      <c r="BY14" s="185"/>
      <c r="BZ14" s="180"/>
      <c r="CA14" s="180"/>
      <c r="CB14" s="180"/>
      <c r="CC14" s="180"/>
      <c r="CD14" s="180"/>
      <c r="CE14" s="184"/>
      <c r="CF14" s="184"/>
      <c r="CG14" s="184"/>
      <c r="CH14" s="184"/>
      <c r="CI14" s="186">
        <f t="shared" si="14"/>
        <v>0</v>
      </c>
      <c r="CJ14" s="187">
        <f t="shared" si="15"/>
        <v>0</v>
      </c>
      <c r="CK14" s="185"/>
      <c r="CL14" s="180"/>
      <c r="CM14" s="180"/>
      <c r="CN14" s="180"/>
      <c r="CO14" s="180"/>
      <c r="CP14" s="180"/>
      <c r="CQ14" s="184"/>
      <c r="CR14" s="184"/>
      <c r="CS14" s="184"/>
      <c r="CT14" s="184"/>
      <c r="CU14" s="186">
        <f t="shared" si="16"/>
        <v>0</v>
      </c>
      <c r="CV14" s="187">
        <f t="shared" si="17"/>
        <v>0</v>
      </c>
      <c r="CW14" s="184"/>
      <c r="CX14" s="184"/>
      <c r="CY14" s="184"/>
      <c r="CZ14" s="184"/>
      <c r="DA14" s="184"/>
      <c r="DB14" s="184"/>
      <c r="DC14" s="184"/>
      <c r="DD14" s="184"/>
      <c r="DE14" s="180"/>
      <c r="DF14" s="181"/>
      <c r="DG14" s="186">
        <f t="shared" si="18"/>
        <v>0</v>
      </c>
      <c r="DH14" s="187">
        <f t="shared" si="19"/>
        <v>0</v>
      </c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6">
        <f t="shared" si="20"/>
        <v>0</v>
      </c>
      <c r="DT14" s="187">
        <f t="shared" si="21"/>
        <v>0</v>
      </c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6">
        <f t="shared" si="22"/>
        <v>0</v>
      </c>
      <c r="EF14" s="187">
        <f t="shared" si="23"/>
        <v>0</v>
      </c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6">
        <f t="shared" si="24"/>
        <v>0</v>
      </c>
      <c r="ER14" s="187">
        <f t="shared" si="25"/>
        <v>0</v>
      </c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6">
        <f t="shared" si="26"/>
        <v>0</v>
      </c>
      <c r="FD14" s="187">
        <f t="shared" si="27"/>
        <v>0</v>
      </c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6">
        <f t="shared" si="28"/>
        <v>0</v>
      </c>
      <c r="FP14" s="187">
        <f t="shared" si="29"/>
        <v>0</v>
      </c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6">
        <f t="shared" si="30"/>
        <v>0</v>
      </c>
      <c r="GB14" s="187">
        <f t="shared" si="31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0"/>
        <v>20000</v>
      </c>
      <c r="D15" s="172">
        <f t="shared" si="1"/>
        <v>60000</v>
      </c>
      <c r="E15" s="184">
        <v>1000</v>
      </c>
      <c r="F15" s="184">
        <v>3000</v>
      </c>
      <c r="G15" s="184">
        <v>8000</v>
      </c>
      <c r="H15" s="184">
        <v>24000</v>
      </c>
      <c r="I15" s="184">
        <v>1000</v>
      </c>
      <c r="J15" s="184">
        <v>3000</v>
      </c>
      <c r="K15" s="184"/>
      <c r="L15" s="184"/>
      <c r="M15" s="184"/>
      <c r="N15" s="184"/>
      <c r="O15" s="186">
        <f t="shared" si="2"/>
        <v>10000</v>
      </c>
      <c r="P15" s="187">
        <f t="shared" si="3"/>
        <v>30000</v>
      </c>
      <c r="Q15" s="184"/>
      <c r="R15" s="184"/>
      <c r="S15" s="184">
        <v>8000</v>
      </c>
      <c r="T15" s="184">
        <v>24000</v>
      </c>
      <c r="U15" s="184">
        <v>2000</v>
      </c>
      <c r="V15" s="184">
        <v>6000</v>
      </c>
      <c r="W15" s="184"/>
      <c r="X15" s="184"/>
      <c r="Y15" s="184"/>
      <c r="Z15" s="184"/>
      <c r="AA15" s="186">
        <f t="shared" si="4"/>
        <v>10000</v>
      </c>
      <c r="AB15" s="187">
        <f t="shared" si="5"/>
        <v>30000</v>
      </c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6">
        <f t="shared" si="6"/>
        <v>0</v>
      </c>
      <c r="AN15" s="187">
        <f t="shared" si="7"/>
        <v>0</v>
      </c>
      <c r="AO15" s="185"/>
      <c r="AP15" s="180"/>
      <c r="AQ15" s="180"/>
      <c r="AR15" s="180"/>
      <c r="AS15" s="180"/>
      <c r="AT15" s="180"/>
      <c r="AU15" s="184"/>
      <c r="AV15" s="184"/>
      <c r="AW15" s="184"/>
      <c r="AX15" s="184"/>
      <c r="AY15" s="186">
        <f t="shared" si="8"/>
        <v>0</v>
      </c>
      <c r="AZ15" s="187">
        <f t="shared" si="9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10"/>
        <v>0</v>
      </c>
      <c r="BL15" s="187">
        <f t="shared" si="11"/>
        <v>0</v>
      </c>
      <c r="BM15" s="185"/>
      <c r="BN15" s="180"/>
      <c r="BO15" s="180"/>
      <c r="BP15" s="180"/>
      <c r="BQ15" s="180"/>
      <c r="BR15" s="180"/>
      <c r="BS15" s="184"/>
      <c r="BT15" s="184"/>
      <c r="BU15" s="184"/>
      <c r="BV15" s="184"/>
      <c r="BW15" s="186">
        <f t="shared" si="12"/>
        <v>0</v>
      </c>
      <c r="BX15" s="187">
        <f t="shared" si="13"/>
        <v>0</v>
      </c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6">
        <f t="shared" si="14"/>
        <v>0</v>
      </c>
      <c r="CJ15" s="187">
        <f t="shared" si="15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6"/>
        <v>0</v>
      </c>
      <c r="CV15" s="187">
        <f t="shared" si="17"/>
        <v>0</v>
      </c>
      <c r="CW15" s="184"/>
      <c r="CX15" s="184"/>
      <c r="CY15" s="184"/>
      <c r="CZ15" s="184"/>
      <c r="DA15" s="184"/>
      <c r="DB15" s="184"/>
      <c r="DC15" s="184"/>
      <c r="DD15" s="184"/>
      <c r="DE15" s="180"/>
      <c r="DF15" s="181"/>
      <c r="DG15" s="186">
        <f t="shared" si="18"/>
        <v>0</v>
      </c>
      <c r="DH15" s="187">
        <f t="shared" si="19"/>
        <v>0</v>
      </c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6">
        <f t="shared" si="20"/>
        <v>0</v>
      </c>
      <c r="DT15" s="187">
        <f t="shared" si="21"/>
        <v>0</v>
      </c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6">
        <f t="shared" si="22"/>
        <v>0</v>
      </c>
      <c r="EF15" s="187">
        <f t="shared" si="23"/>
        <v>0</v>
      </c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6">
        <f t="shared" si="24"/>
        <v>0</v>
      </c>
      <c r="ER15" s="187">
        <f t="shared" si="25"/>
        <v>0</v>
      </c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6">
        <f t="shared" si="26"/>
        <v>0</v>
      </c>
      <c r="FD15" s="187">
        <f t="shared" si="27"/>
        <v>0</v>
      </c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6">
        <f t="shared" si="28"/>
        <v>0</v>
      </c>
      <c r="FP15" s="187">
        <f t="shared" si="29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30"/>
        <v>0</v>
      </c>
      <c r="GB15" s="187">
        <f t="shared" si="31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0"/>
        <v>0</v>
      </c>
      <c r="D16" s="172">
        <f t="shared" si="1"/>
        <v>0</v>
      </c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6">
        <f t="shared" si="2"/>
        <v>0</v>
      </c>
      <c r="P16" s="187">
        <f t="shared" si="3"/>
        <v>0</v>
      </c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6">
        <f t="shared" si="4"/>
        <v>0</v>
      </c>
      <c r="AB16" s="187">
        <f t="shared" si="5"/>
        <v>0</v>
      </c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6">
        <f t="shared" si="6"/>
        <v>0</v>
      </c>
      <c r="AN16" s="187">
        <f t="shared" si="7"/>
        <v>0</v>
      </c>
      <c r="AO16" s="185"/>
      <c r="AP16" s="180"/>
      <c r="AQ16" s="180"/>
      <c r="AR16" s="180"/>
      <c r="AS16" s="180"/>
      <c r="AT16" s="180"/>
      <c r="AU16" s="184"/>
      <c r="AV16" s="184"/>
      <c r="AW16" s="184"/>
      <c r="AX16" s="184"/>
      <c r="AY16" s="186">
        <f t="shared" si="8"/>
        <v>0</v>
      </c>
      <c r="AZ16" s="187">
        <f t="shared" si="9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10"/>
        <v>0</v>
      </c>
      <c r="BL16" s="187">
        <f t="shared" si="11"/>
        <v>0</v>
      </c>
      <c r="BM16" s="185"/>
      <c r="BN16" s="180"/>
      <c r="BO16" s="180"/>
      <c r="BP16" s="180"/>
      <c r="BQ16" s="180"/>
      <c r="BR16" s="180"/>
      <c r="BS16" s="184"/>
      <c r="BT16" s="184"/>
      <c r="BU16" s="184"/>
      <c r="BV16" s="184"/>
      <c r="BW16" s="186">
        <f t="shared" si="12"/>
        <v>0</v>
      </c>
      <c r="BX16" s="187">
        <f t="shared" si="13"/>
        <v>0</v>
      </c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6">
        <f t="shared" si="14"/>
        <v>0</v>
      </c>
      <c r="CJ16" s="187">
        <f t="shared" si="15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6"/>
        <v>0</v>
      </c>
      <c r="CV16" s="187">
        <f t="shared" si="17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8"/>
        <v>0</v>
      </c>
      <c r="DH16" s="187">
        <f t="shared" si="19"/>
        <v>0</v>
      </c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6">
        <f t="shared" si="20"/>
        <v>0</v>
      </c>
      <c r="DT16" s="187">
        <f t="shared" si="21"/>
        <v>0</v>
      </c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6">
        <f t="shared" si="22"/>
        <v>0</v>
      </c>
      <c r="EF16" s="187">
        <f t="shared" si="23"/>
        <v>0</v>
      </c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6">
        <f t="shared" si="24"/>
        <v>0</v>
      </c>
      <c r="ER16" s="187">
        <f t="shared" si="25"/>
        <v>0</v>
      </c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6">
        <f t="shared" si="26"/>
        <v>0</v>
      </c>
      <c r="FD16" s="187">
        <f t="shared" si="27"/>
        <v>0</v>
      </c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6">
        <f t="shared" si="28"/>
        <v>0</v>
      </c>
      <c r="FP16" s="187">
        <f t="shared" si="29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30"/>
        <v>0</v>
      </c>
      <c r="GB16" s="187">
        <f t="shared" si="31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0"/>
        <v>0</v>
      </c>
      <c r="D17" s="172">
        <f t="shared" si="1"/>
        <v>0</v>
      </c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6">
        <f t="shared" si="2"/>
        <v>0</v>
      </c>
      <c r="P17" s="187">
        <f t="shared" si="3"/>
        <v>0</v>
      </c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6">
        <f t="shared" si="4"/>
        <v>0</v>
      </c>
      <c r="AB17" s="187">
        <f t="shared" si="5"/>
        <v>0</v>
      </c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6">
        <f t="shared" si="6"/>
        <v>0</v>
      </c>
      <c r="AN17" s="187">
        <f t="shared" si="7"/>
        <v>0</v>
      </c>
      <c r="AO17" s="185"/>
      <c r="AP17" s="180"/>
      <c r="AQ17" s="180"/>
      <c r="AR17" s="180"/>
      <c r="AS17" s="180"/>
      <c r="AT17" s="180"/>
      <c r="AU17" s="184"/>
      <c r="AV17" s="184"/>
      <c r="AW17" s="184"/>
      <c r="AX17" s="184"/>
      <c r="AY17" s="186">
        <f t="shared" si="8"/>
        <v>0</v>
      </c>
      <c r="AZ17" s="187">
        <f t="shared" si="9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10"/>
        <v>0</v>
      </c>
      <c r="BL17" s="187">
        <f t="shared" si="11"/>
        <v>0</v>
      </c>
      <c r="BM17" s="185"/>
      <c r="BN17" s="180"/>
      <c r="BO17" s="180"/>
      <c r="BP17" s="180"/>
      <c r="BQ17" s="180"/>
      <c r="BR17" s="180"/>
      <c r="BS17" s="184"/>
      <c r="BT17" s="184"/>
      <c r="BU17" s="184"/>
      <c r="BV17" s="184"/>
      <c r="BW17" s="186">
        <f t="shared" si="12"/>
        <v>0</v>
      </c>
      <c r="BX17" s="187">
        <f t="shared" si="13"/>
        <v>0</v>
      </c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6">
        <f t="shared" si="14"/>
        <v>0</v>
      </c>
      <c r="CJ17" s="187">
        <f t="shared" si="15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6"/>
        <v>0</v>
      </c>
      <c r="CV17" s="187">
        <f t="shared" si="17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8"/>
        <v>0</v>
      </c>
      <c r="DH17" s="187">
        <f t="shared" si="19"/>
        <v>0</v>
      </c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6">
        <f t="shared" si="20"/>
        <v>0</v>
      </c>
      <c r="DT17" s="187">
        <f t="shared" si="21"/>
        <v>0</v>
      </c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6">
        <f t="shared" si="22"/>
        <v>0</v>
      </c>
      <c r="EF17" s="187">
        <f t="shared" si="23"/>
        <v>0</v>
      </c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6">
        <f t="shared" si="24"/>
        <v>0</v>
      </c>
      <c r="ER17" s="187">
        <f t="shared" si="25"/>
        <v>0</v>
      </c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6">
        <f t="shared" si="26"/>
        <v>0</v>
      </c>
      <c r="FD17" s="187">
        <f t="shared" si="27"/>
        <v>0</v>
      </c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6">
        <f t="shared" si="28"/>
        <v>0</v>
      </c>
      <c r="FP17" s="187">
        <f t="shared" si="29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30"/>
        <v>0</v>
      </c>
      <c r="GB17" s="187">
        <f t="shared" si="31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0"/>
        <v>0</v>
      </c>
      <c r="D18" s="172">
        <f t="shared" si="1"/>
        <v>0</v>
      </c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6">
        <f t="shared" si="2"/>
        <v>0</v>
      </c>
      <c r="P18" s="187">
        <f t="shared" si="3"/>
        <v>0</v>
      </c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6">
        <f t="shared" si="4"/>
        <v>0</v>
      </c>
      <c r="AB18" s="187">
        <f t="shared" si="5"/>
        <v>0</v>
      </c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6">
        <f t="shared" si="6"/>
        <v>0</v>
      </c>
      <c r="AN18" s="187">
        <f t="shared" si="7"/>
        <v>0</v>
      </c>
      <c r="AO18" s="185"/>
      <c r="AP18" s="180"/>
      <c r="AQ18" s="180"/>
      <c r="AR18" s="180"/>
      <c r="AS18" s="180"/>
      <c r="AT18" s="180"/>
      <c r="AU18" s="184"/>
      <c r="AV18" s="184"/>
      <c r="AW18" s="184"/>
      <c r="AX18" s="184"/>
      <c r="AY18" s="186">
        <f t="shared" si="8"/>
        <v>0</v>
      </c>
      <c r="AZ18" s="187">
        <f t="shared" si="9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10"/>
        <v>0</v>
      </c>
      <c r="BL18" s="187">
        <f t="shared" si="11"/>
        <v>0</v>
      </c>
      <c r="BM18" s="185"/>
      <c r="BN18" s="180"/>
      <c r="BO18" s="180"/>
      <c r="BP18" s="180"/>
      <c r="BQ18" s="180"/>
      <c r="BR18" s="180"/>
      <c r="BS18" s="184"/>
      <c r="BT18" s="184"/>
      <c r="BU18" s="184"/>
      <c r="BV18" s="184"/>
      <c r="BW18" s="186">
        <f t="shared" si="12"/>
        <v>0</v>
      </c>
      <c r="BX18" s="187">
        <f t="shared" si="13"/>
        <v>0</v>
      </c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6">
        <f t="shared" si="14"/>
        <v>0</v>
      </c>
      <c r="CJ18" s="187">
        <f t="shared" si="15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6"/>
        <v>0</v>
      </c>
      <c r="CV18" s="187">
        <f t="shared" si="17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8"/>
        <v>0</v>
      </c>
      <c r="DH18" s="187">
        <f t="shared" si="19"/>
        <v>0</v>
      </c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6">
        <f t="shared" si="20"/>
        <v>0</v>
      </c>
      <c r="DT18" s="187">
        <f t="shared" si="21"/>
        <v>0</v>
      </c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6">
        <f t="shared" si="22"/>
        <v>0</v>
      </c>
      <c r="EF18" s="187">
        <f t="shared" si="23"/>
        <v>0</v>
      </c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6">
        <f t="shared" si="24"/>
        <v>0</v>
      </c>
      <c r="ER18" s="187">
        <f t="shared" si="25"/>
        <v>0</v>
      </c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6">
        <f t="shared" si="26"/>
        <v>0</v>
      </c>
      <c r="FD18" s="187">
        <f t="shared" si="27"/>
        <v>0</v>
      </c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6">
        <f t="shared" si="28"/>
        <v>0</v>
      </c>
      <c r="FP18" s="187">
        <f t="shared" si="29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30"/>
        <v>0</v>
      </c>
      <c r="GB18" s="187">
        <f t="shared" si="31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0"/>
        <v>0</v>
      </c>
      <c r="D19" s="172">
        <f t="shared" si="1"/>
        <v>0</v>
      </c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6">
        <f t="shared" si="2"/>
        <v>0</v>
      </c>
      <c r="P19" s="187">
        <f t="shared" si="3"/>
        <v>0</v>
      </c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6">
        <f t="shared" si="4"/>
        <v>0</v>
      </c>
      <c r="AB19" s="187">
        <f t="shared" si="5"/>
        <v>0</v>
      </c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6">
        <f t="shared" si="6"/>
        <v>0</v>
      </c>
      <c r="AN19" s="187">
        <f t="shared" si="7"/>
        <v>0</v>
      </c>
      <c r="AO19" s="185"/>
      <c r="AP19" s="180"/>
      <c r="AQ19" s="180"/>
      <c r="AR19" s="180"/>
      <c r="AS19" s="180"/>
      <c r="AT19" s="180"/>
      <c r="AU19" s="184"/>
      <c r="AV19" s="184"/>
      <c r="AW19" s="184"/>
      <c r="AX19" s="184"/>
      <c r="AY19" s="186">
        <f t="shared" si="8"/>
        <v>0</v>
      </c>
      <c r="AZ19" s="187">
        <f t="shared" si="9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10"/>
        <v>0</v>
      </c>
      <c r="BL19" s="187">
        <f t="shared" si="11"/>
        <v>0</v>
      </c>
      <c r="BM19" s="185"/>
      <c r="BN19" s="180"/>
      <c r="BO19" s="180"/>
      <c r="BP19" s="180"/>
      <c r="BQ19" s="180"/>
      <c r="BR19" s="180"/>
      <c r="BS19" s="184"/>
      <c r="BT19" s="184"/>
      <c r="BU19" s="184"/>
      <c r="BV19" s="184"/>
      <c r="BW19" s="186">
        <f t="shared" si="12"/>
        <v>0</v>
      </c>
      <c r="BX19" s="187">
        <f t="shared" si="13"/>
        <v>0</v>
      </c>
      <c r="BY19" s="184"/>
      <c r="BZ19" s="184"/>
      <c r="CA19" s="184"/>
      <c r="CB19" s="184"/>
      <c r="CC19" s="184"/>
      <c r="CD19" s="184"/>
      <c r="CE19" s="184"/>
      <c r="CF19" s="184"/>
      <c r="CG19" s="184"/>
      <c r="CH19" s="184"/>
      <c r="CI19" s="186">
        <f t="shared" si="14"/>
        <v>0</v>
      </c>
      <c r="CJ19" s="187">
        <f t="shared" si="15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6"/>
        <v>0</v>
      </c>
      <c r="CV19" s="187">
        <f t="shared" si="17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8"/>
        <v>0</v>
      </c>
      <c r="DH19" s="187">
        <f t="shared" si="19"/>
        <v>0</v>
      </c>
      <c r="DI19" s="184"/>
      <c r="DJ19" s="184"/>
      <c r="DK19" s="184"/>
      <c r="DL19" s="184"/>
      <c r="DM19" s="184"/>
      <c r="DN19" s="184"/>
      <c r="DO19" s="184"/>
      <c r="DP19" s="184"/>
      <c r="DQ19" s="184"/>
      <c r="DR19" s="184"/>
      <c r="DS19" s="186">
        <f t="shared" si="20"/>
        <v>0</v>
      </c>
      <c r="DT19" s="187">
        <f t="shared" si="21"/>
        <v>0</v>
      </c>
      <c r="DU19" s="184"/>
      <c r="DV19" s="184"/>
      <c r="DW19" s="184"/>
      <c r="DX19" s="184"/>
      <c r="DY19" s="184"/>
      <c r="DZ19" s="184"/>
      <c r="EA19" s="184"/>
      <c r="EB19" s="184"/>
      <c r="EC19" s="184"/>
      <c r="ED19" s="184"/>
      <c r="EE19" s="186">
        <f t="shared" si="22"/>
        <v>0</v>
      </c>
      <c r="EF19" s="187">
        <f t="shared" si="23"/>
        <v>0</v>
      </c>
      <c r="EG19" s="184"/>
      <c r="EH19" s="184"/>
      <c r="EI19" s="184"/>
      <c r="EJ19" s="184"/>
      <c r="EK19" s="184"/>
      <c r="EL19" s="184"/>
      <c r="EM19" s="184"/>
      <c r="EN19" s="184"/>
      <c r="EO19" s="184"/>
      <c r="EP19" s="184"/>
      <c r="EQ19" s="186">
        <f t="shared" si="24"/>
        <v>0</v>
      </c>
      <c r="ER19" s="187">
        <f t="shared" si="25"/>
        <v>0</v>
      </c>
      <c r="ES19" s="184"/>
      <c r="ET19" s="184"/>
      <c r="EU19" s="184"/>
      <c r="EV19" s="184"/>
      <c r="EW19" s="184"/>
      <c r="EX19" s="184"/>
      <c r="EY19" s="184"/>
      <c r="EZ19" s="184"/>
      <c r="FA19" s="184"/>
      <c r="FB19" s="184"/>
      <c r="FC19" s="186">
        <f t="shared" si="26"/>
        <v>0</v>
      </c>
      <c r="FD19" s="187">
        <f t="shared" si="27"/>
        <v>0</v>
      </c>
      <c r="FE19" s="184"/>
      <c r="FF19" s="184"/>
      <c r="FG19" s="184"/>
      <c r="FH19" s="184"/>
      <c r="FI19" s="184"/>
      <c r="FJ19" s="184"/>
      <c r="FK19" s="184"/>
      <c r="FL19" s="184"/>
      <c r="FM19" s="184"/>
      <c r="FN19" s="184"/>
      <c r="FO19" s="186">
        <f t="shared" si="28"/>
        <v>0</v>
      </c>
      <c r="FP19" s="187">
        <f t="shared" si="29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30"/>
        <v>0</v>
      </c>
      <c r="GB19" s="187">
        <f t="shared" si="31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0"/>
        <v>0</v>
      </c>
      <c r="D20" s="172">
        <f t="shared" si="1"/>
        <v>0</v>
      </c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6">
        <f t="shared" si="2"/>
        <v>0</v>
      </c>
      <c r="P20" s="187">
        <f t="shared" si="3"/>
        <v>0</v>
      </c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6">
        <f t="shared" si="4"/>
        <v>0</v>
      </c>
      <c r="AB20" s="187">
        <f t="shared" si="5"/>
        <v>0</v>
      </c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6">
        <f t="shared" si="6"/>
        <v>0</v>
      </c>
      <c r="AN20" s="187">
        <f t="shared" si="7"/>
        <v>0</v>
      </c>
      <c r="AO20" s="185"/>
      <c r="AP20" s="180"/>
      <c r="AQ20" s="180"/>
      <c r="AR20" s="180"/>
      <c r="AS20" s="180"/>
      <c r="AT20" s="180"/>
      <c r="AU20" s="184"/>
      <c r="AV20" s="184"/>
      <c r="AW20" s="184"/>
      <c r="AX20" s="184"/>
      <c r="AY20" s="186">
        <f t="shared" si="8"/>
        <v>0</v>
      </c>
      <c r="AZ20" s="187">
        <f t="shared" si="9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10"/>
        <v>0</v>
      </c>
      <c r="BL20" s="187">
        <f t="shared" si="11"/>
        <v>0</v>
      </c>
      <c r="BM20" s="185"/>
      <c r="BN20" s="180"/>
      <c r="BO20" s="180"/>
      <c r="BP20" s="180"/>
      <c r="BQ20" s="180"/>
      <c r="BR20" s="180"/>
      <c r="BS20" s="184"/>
      <c r="BT20" s="184"/>
      <c r="BU20" s="184"/>
      <c r="BV20" s="184"/>
      <c r="BW20" s="186">
        <f t="shared" si="12"/>
        <v>0</v>
      </c>
      <c r="BX20" s="187">
        <f t="shared" si="13"/>
        <v>0</v>
      </c>
      <c r="BY20" s="184"/>
      <c r="BZ20" s="184"/>
      <c r="CA20" s="184"/>
      <c r="CB20" s="184"/>
      <c r="CC20" s="184"/>
      <c r="CD20" s="184"/>
      <c r="CE20" s="184"/>
      <c r="CF20" s="184"/>
      <c r="CG20" s="184"/>
      <c r="CH20" s="184"/>
      <c r="CI20" s="186">
        <f t="shared" si="14"/>
        <v>0</v>
      </c>
      <c r="CJ20" s="187">
        <f t="shared" si="15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6"/>
        <v>0</v>
      </c>
      <c r="CV20" s="187">
        <f t="shared" si="17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8"/>
        <v>0</v>
      </c>
      <c r="DH20" s="187">
        <f t="shared" si="19"/>
        <v>0</v>
      </c>
      <c r="DI20" s="184"/>
      <c r="DJ20" s="184"/>
      <c r="DK20" s="184"/>
      <c r="DL20" s="184"/>
      <c r="DM20" s="184"/>
      <c r="DN20" s="184"/>
      <c r="DO20" s="184"/>
      <c r="DP20" s="184"/>
      <c r="DQ20" s="184"/>
      <c r="DR20" s="184"/>
      <c r="DS20" s="186">
        <f t="shared" si="20"/>
        <v>0</v>
      </c>
      <c r="DT20" s="187">
        <f t="shared" si="21"/>
        <v>0</v>
      </c>
      <c r="DU20" s="184"/>
      <c r="DV20" s="184"/>
      <c r="DW20" s="184"/>
      <c r="DX20" s="184"/>
      <c r="DY20" s="184"/>
      <c r="DZ20" s="184"/>
      <c r="EA20" s="184"/>
      <c r="EB20" s="184"/>
      <c r="EC20" s="184"/>
      <c r="ED20" s="184"/>
      <c r="EE20" s="186">
        <f t="shared" si="22"/>
        <v>0</v>
      </c>
      <c r="EF20" s="187">
        <f t="shared" si="23"/>
        <v>0</v>
      </c>
      <c r="EG20" s="184"/>
      <c r="EH20" s="184"/>
      <c r="EI20" s="184"/>
      <c r="EJ20" s="184"/>
      <c r="EK20" s="184"/>
      <c r="EL20" s="184"/>
      <c r="EM20" s="184"/>
      <c r="EN20" s="184"/>
      <c r="EO20" s="184"/>
      <c r="EP20" s="184"/>
      <c r="EQ20" s="186">
        <f t="shared" si="24"/>
        <v>0</v>
      </c>
      <c r="ER20" s="187">
        <f t="shared" si="25"/>
        <v>0</v>
      </c>
      <c r="ES20" s="184"/>
      <c r="ET20" s="184"/>
      <c r="EU20" s="184"/>
      <c r="EV20" s="184"/>
      <c r="EW20" s="184"/>
      <c r="EX20" s="184"/>
      <c r="EY20" s="184"/>
      <c r="EZ20" s="184"/>
      <c r="FA20" s="184"/>
      <c r="FB20" s="184"/>
      <c r="FC20" s="186">
        <f t="shared" si="26"/>
        <v>0</v>
      </c>
      <c r="FD20" s="187">
        <f t="shared" si="27"/>
        <v>0</v>
      </c>
      <c r="FE20" s="184"/>
      <c r="FF20" s="184"/>
      <c r="FG20" s="184"/>
      <c r="FH20" s="184"/>
      <c r="FI20" s="184"/>
      <c r="FJ20" s="184"/>
      <c r="FK20" s="184"/>
      <c r="FL20" s="184"/>
      <c r="FM20" s="184"/>
      <c r="FN20" s="184"/>
      <c r="FO20" s="186">
        <f t="shared" si="28"/>
        <v>0</v>
      </c>
      <c r="FP20" s="187">
        <f t="shared" si="29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30"/>
        <v>0</v>
      </c>
      <c r="GB20" s="187">
        <f t="shared" si="31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0"/>
        <v>0</v>
      </c>
      <c r="D21" s="172">
        <f t="shared" si="1"/>
        <v>0</v>
      </c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6">
        <f t="shared" si="2"/>
        <v>0</v>
      </c>
      <c r="P21" s="187">
        <f t="shared" si="3"/>
        <v>0</v>
      </c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6">
        <f t="shared" si="4"/>
        <v>0</v>
      </c>
      <c r="AB21" s="187">
        <f t="shared" si="5"/>
        <v>0</v>
      </c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6">
        <f t="shared" si="6"/>
        <v>0</v>
      </c>
      <c r="AN21" s="187">
        <f t="shared" si="7"/>
        <v>0</v>
      </c>
      <c r="AO21" s="185"/>
      <c r="AP21" s="180"/>
      <c r="AQ21" s="180"/>
      <c r="AR21" s="180"/>
      <c r="AS21" s="180"/>
      <c r="AT21" s="180"/>
      <c r="AU21" s="184"/>
      <c r="AV21" s="184"/>
      <c r="AW21" s="184"/>
      <c r="AX21" s="184"/>
      <c r="AY21" s="186">
        <f t="shared" si="8"/>
        <v>0</v>
      </c>
      <c r="AZ21" s="187">
        <f t="shared" si="9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10"/>
        <v>0</v>
      </c>
      <c r="BL21" s="187">
        <f t="shared" si="11"/>
        <v>0</v>
      </c>
      <c r="BM21" s="185"/>
      <c r="BN21" s="180"/>
      <c r="BO21" s="180"/>
      <c r="BP21" s="180"/>
      <c r="BQ21" s="180"/>
      <c r="BR21" s="180"/>
      <c r="BS21" s="184"/>
      <c r="BT21" s="184"/>
      <c r="BU21" s="184"/>
      <c r="BV21" s="184"/>
      <c r="BW21" s="186">
        <f t="shared" si="12"/>
        <v>0</v>
      </c>
      <c r="BX21" s="187">
        <f t="shared" si="13"/>
        <v>0</v>
      </c>
      <c r="BY21" s="184"/>
      <c r="BZ21" s="184"/>
      <c r="CA21" s="184"/>
      <c r="CB21" s="184"/>
      <c r="CC21" s="184"/>
      <c r="CD21" s="184"/>
      <c r="CE21" s="184"/>
      <c r="CF21" s="184"/>
      <c r="CG21" s="184"/>
      <c r="CH21" s="184"/>
      <c r="CI21" s="186">
        <f t="shared" si="14"/>
        <v>0</v>
      </c>
      <c r="CJ21" s="187">
        <f t="shared" si="15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6"/>
        <v>0</v>
      </c>
      <c r="CV21" s="187">
        <f t="shared" si="17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8"/>
        <v>0</v>
      </c>
      <c r="DH21" s="187">
        <f t="shared" si="19"/>
        <v>0</v>
      </c>
      <c r="DI21" s="184"/>
      <c r="DJ21" s="184"/>
      <c r="DK21" s="184"/>
      <c r="DL21" s="184"/>
      <c r="DM21" s="184"/>
      <c r="DN21" s="184"/>
      <c r="DO21" s="184"/>
      <c r="DP21" s="184"/>
      <c r="DQ21" s="184"/>
      <c r="DR21" s="184"/>
      <c r="DS21" s="186">
        <f t="shared" si="20"/>
        <v>0</v>
      </c>
      <c r="DT21" s="187">
        <f t="shared" si="21"/>
        <v>0</v>
      </c>
      <c r="DU21" s="184"/>
      <c r="DV21" s="184"/>
      <c r="DW21" s="184"/>
      <c r="DX21" s="184"/>
      <c r="DY21" s="184"/>
      <c r="DZ21" s="184"/>
      <c r="EA21" s="184"/>
      <c r="EB21" s="184"/>
      <c r="EC21" s="184"/>
      <c r="ED21" s="184"/>
      <c r="EE21" s="186">
        <f t="shared" si="22"/>
        <v>0</v>
      </c>
      <c r="EF21" s="187">
        <f t="shared" si="23"/>
        <v>0</v>
      </c>
      <c r="EG21" s="184"/>
      <c r="EH21" s="184"/>
      <c r="EI21" s="184"/>
      <c r="EJ21" s="184"/>
      <c r="EK21" s="184"/>
      <c r="EL21" s="184"/>
      <c r="EM21" s="184"/>
      <c r="EN21" s="184"/>
      <c r="EO21" s="184"/>
      <c r="EP21" s="184"/>
      <c r="EQ21" s="186">
        <f t="shared" si="24"/>
        <v>0</v>
      </c>
      <c r="ER21" s="187">
        <f t="shared" si="25"/>
        <v>0</v>
      </c>
      <c r="ES21" s="184"/>
      <c r="ET21" s="184"/>
      <c r="EU21" s="184"/>
      <c r="EV21" s="184"/>
      <c r="EW21" s="184"/>
      <c r="EX21" s="184"/>
      <c r="EY21" s="184"/>
      <c r="EZ21" s="184"/>
      <c r="FA21" s="184"/>
      <c r="FB21" s="184"/>
      <c r="FC21" s="186">
        <f t="shared" si="26"/>
        <v>0</v>
      </c>
      <c r="FD21" s="187">
        <f t="shared" si="27"/>
        <v>0</v>
      </c>
      <c r="FE21" s="184"/>
      <c r="FF21" s="184"/>
      <c r="FG21" s="184"/>
      <c r="FH21" s="184"/>
      <c r="FI21" s="184"/>
      <c r="FJ21" s="184"/>
      <c r="FK21" s="184"/>
      <c r="FL21" s="184"/>
      <c r="FM21" s="184"/>
      <c r="FN21" s="184"/>
      <c r="FO21" s="186">
        <f t="shared" si="28"/>
        <v>0</v>
      </c>
      <c r="FP21" s="187">
        <f t="shared" si="29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30"/>
        <v>0</v>
      </c>
      <c r="GB21" s="187">
        <f t="shared" si="31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0"/>
        <v>0</v>
      </c>
      <c r="D22" s="172">
        <f t="shared" si="1"/>
        <v>0</v>
      </c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6">
        <f t="shared" si="2"/>
        <v>0</v>
      </c>
      <c r="P22" s="187">
        <f t="shared" si="3"/>
        <v>0</v>
      </c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6">
        <f t="shared" si="4"/>
        <v>0</v>
      </c>
      <c r="AB22" s="187">
        <f t="shared" si="5"/>
        <v>0</v>
      </c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6">
        <f t="shared" si="6"/>
        <v>0</v>
      </c>
      <c r="AN22" s="187">
        <f t="shared" si="7"/>
        <v>0</v>
      </c>
      <c r="AO22" s="185"/>
      <c r="AP22" s="180"/>
      <c r="AQ22" s="180"/>
      <c r="AR22" s="180"/>
      <c r="AS22" s="180"/>
      <c r="AT22" s="180"/>
      <c r="AU22" s="184"/>
      <c r="AV22" s="184"/>
      <c r="AW22" s="184"/>
      <c r="AX22" s="184"/>
      <c r="AY22" s="186">
        <f t="shared" si="8"/>
        <v>0</v>
      </c>
      <c r="AZ22" s="187">
        <f t="shared" si="9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10"/>
        <v>0</v>
      </c>
      <c r="BL22" s="187">
        <f t="shared" si="11"/>
        <v>0</v>
      </c>
      <c r="BM22" s="185"/>
      <c r="BN22" s="180"/>
      <c r="BO22" s="180"/>
      <c r="BP22" s="180"/>
      <c r="BQ22" s="180"/>
      <c r="BR22" s="180"/>
      <c r="BS22" s="184"/>
      <c r="BT22" s="184"/>
      <c r="BU22" s="184"/>
      <c r="BV22" s="184"/>
      <c r="BW22" s="186">
        <f t="shared" si="12"/>
        <v>0</v>
      </c>
      <c r="BX22" s="187">
        <f t="shared" si="13"/>
        <v>0</v>
      </c>
      <c r="BY22" s="184"/>
      <c r="BZ22" s="184"/>
      <c r="CA22" s="184"/>
      <c r="CB22" s="184"/>
      <c r="CC22" s="184"/>
      <c r="CD22" s="184"/>
      <c r="CE22" s="184"/>
      <c r="CF22" s="184"/>
      <c r="CG22" s="184"/>
      <c r="CH22" s="184"/>
      <c r="CI22" s="186">
        <f t="shared" si="14"/>
        <v>0</v>
      </c>
      <c r="CJ22" s="187">
        <f t="shared" si="15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6"/>
        <v>0</v>
      </c>
      <c r="CV22" s="187">
        <f t="shared" si="17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8"/>
        <v>0</v>
      </c>
      <c r="DH22" s="187">
        <f t="shared" si="19"/>
        <v>0</v>
      </c>
      <c r="DI22" s="184"/>
      <c r="DJ22" s="184"/>
      <c r="DK22" s="184"/>
      <c r="DL22" s="184"/>
      <c r="DM22" s="184"/>
      <c r="DN22" s="184"/>
      <c r="DO22" s="184"/>
      <c r="DP22" s="184"/>
      <c r="DQ22" s="184"/>
      <c r="DR22" s="184"/>
      <c r="DS22" s="186">
        <f t="shared" si="20"/>
        <v>0</v>
      </c>
      <c r="DT22" s="187">
        <f t="shared" si="21"/>
        <v>0</v>
      </c>
      <c r="DU22" s="184"/>
      <c r="DV22" s="184"/>
      <c r="DW22" s="184"/>
      <c r="DX22" s="184"/>
      <c r="DY22" s="184"/>
      <c r="DZ22" s="184"/>
      <c r="EA22" s="184"/>
      <c r="EB22" s="184"/>
      <c r="EC22" s="184"/>
      <c r="ED22" s="184"/>
      <c r="EE22" s="186">
        <f t="shared" si="22"/>
        <v>0</v>
      </c>
      <c r="EF22" s="187">
        <f t="shared" si="23"/>
        <v>0</v>
      </c>
      <c r="EG22" s="184"/>
      <c r="EH22" s="184"/>
      <c r="EI22" s="184"/>
      <c r="EJ22" s="184"/>
      <c r="EK22" s="184"/>
      <c r="EL22" s="184"/>
      <c r="EM22" s="184"/>
      <c r="EN22" s="184"/>
      <c r="EO22" s="184"/>
      <c r="EP22" s="184"/>
      <c r="EQ22" s="186">
        <f t="shared" si="24"/>
        <v>0</v>
      </c>
      <c r="ER22" s="187">
        <f t="shared" si="25"/>
        <v>0</v>
      </c>
      <c r="ES22" s="184"/>
      <c r="ET22" s="184"/>
      <c r="EU22" s="184"/>
      <c r="EV22" s="184"/>
      <c r="EW22" s="184"/>
      <c r="EX22" s="184"/>
      <c r="EY22" s="184"/>
      <c r="EZ22" s="184"/>
      <c r="FA22" s="184"/>
      <c r="FB22" s="184"/>
      <c r="FC22" s="186">
        <f t="shared" si="26"/>
        <v>0</v>
      </c>
      <c r="FD22" s="187">
        <f t="shared" si="27"/>
        <v>0</v>
      </c>
      <c r="FE22" s="184"/>
      <c r="FF22" s="184"/>
      <c r="FG22" s="184"/>
      <c r="FH22" s="184"/>
      <c r="FI22" s="184"/>
      <c r="FJ22" s="184"/>
      <c r="FK22" s="184"/>
      <c r="FL22" s="184"/>
      <c r="FM22" s="184"/>
      <c r="FN22" s="184"/>
      <c r="FO22" s="186">
        <f t="shared" si="28"/>
        <v>0</v>
      </c>
      <c r="FP22" s="187">
        <f t="shared" si="29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30"/>
        <v>0</v>
      </c>
      <c r="GB22" s="187">
        <f t="shared" si="31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0"/>
        <v>40000</v>
      </c>
      <c r="D23" s="172">
        <f t="shared" si="1"/>
        <v>120000</v>
      </c>
      <c r="E23" s="184">
        <v>1000</v>
      </c>
      <c r="F23" s="184">
        <v>3000</v>
      </c>
      <c r="G23" s="184">
        <v>18000</v>
      </c>
      <c r="H23" s="184">
        <v>54000</v>
      </c>
      <c r="I23" s="184">
        <v>1000</v>
      </c>
      <c r="J23" s="184">
        <v>3000</v>
      </c>
      <c r="K23" s="184"/>
      <c r="L23" s="184"/>
      <c r="M23" s="184"/>
      <c r="N23" s="184"/>
      <c r="O23" s="186">
        <f t="shared" si="2"/>
        <v>20000</v>
      </c>
      <c r="P23" s="187">
        <f t="shared" si="3"/>
        <v>60000</v>
      </c>
      <c r="Q23" s="184"/>
      <c r="R23" s="184"/>
      <c r="S23" s="184">
        <v>18000</v>
      </c>
      <c r="T23" s="184">
        <v>54000</v>
      </c>
      <c r="U23" s="184">
        <v>2000</v>
      </c>
      <c r="V23" s="184">
        <v>6000</v>
      </c>
      <c r="W23" s="184"/>
      <c r="X23" s="184"/>
      <c r="Y23" s="184"/>
      <c r="Z23" s="184"/>
      <c r="AA23" s="186">
        <f t="shared" si="4"/>
        <v>20000</v>
      </c>
      <c r="AB23" s="187">
        <f t="shared" si="5"/>
        <v>60000</v>
      </c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6">
        <f t="shared" si="6"/>
        <v>0</v>
      </c>
      <c r="AN23" s="187">
        <f t="shared" si="7"/>
        <v>0</v>
      </c>
      <c r="AO23" s="189"/>
      <c r="AP23" s="190"/>
      <c r="AQ23" s="190"/>
      <c r="AR23" s="190"/>
      <c r="AS23" s="190"/>
      <c r="AT23" s="190"/>
      <c r="AU23" s="184"/>
      <c r="AV23" s="184"/>
      <c r="AW23" s="184"/>
      <c r="AX23" s="184"/>
      <c r="AY23" s="186">
        <f t="shared" si="8"/>
        <v>0</v>
      </c>
      <c r="AZ23" s="187">
        <f t="shared" si="9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10"/>
        <v>0</v>
      </c>
      <c r="BL23" s="187">
        <f t="shared" si="11"/>
        <v>0</v>
      </c>
      <c r="BM23" s="189"/>
      <c r="BN23" s="190"/>
      <c r="BO23" s="190"/>
      <c r="BP23" s="190"/>
      <c r="BQ23" s="190"/>
      <c r="BR23" s="190"/>
      <c r="BS23" s="184"/>
      <c r="BT23" s="184"/>
      <c r="BU23" s="184"/>
      <c r="BV23" s="184"/>
      <c r="BW23" s="186">
        <f t="shared" si="12"/>
        <v>0</v>
      </c>
      <c r="BX23" s="187">
        <f t="shared" si="13"/>
        <v>0</v>
      </c>
      <c r="BY23" s="184"/>
      <c r="BZ23" s="184"/>
      <c r="CA23" s="184"/>
      <c r="CB23" s="184"/>
      <c r="CC23" s="184"/>
      <c r="CD23" s="184"/>
      <c r="CE23" s="184"/>
      <c r="CF23" s="184"/>
      <c r="CG23" s="184"/>
      <c r="CH23" s="184"/>
      <c r="CI23" s="186">
        <f t="shared" si="14"/>
        <v>0</v>
      </c>
      <c r="CJ23" s="187">
        <f t="shared" si="15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6"/>
        <v>0</v>
      </c>
      <c r="CV23" s="187">
        <f t="shared" si="17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8"/>
        <v>0</v>
      </c>
      <c r="DH23" s="187">
        <f t="shared" si="19"/>
        <v>0</v>
      </c>
      <c r="DI23" s="184"/>
      <c r="DJ23" s="184"/>
      <c r="DK23" s="184"/>
      <c r="DL23" s="184"/>
      <c r="DM23" s="184"/>
      <c r="DN23" s="184"/>
      <c r="DO23" s="184"/>
      <c r="DP23" s="184"/>
      <c r="DQ23" s="184"/>
      <c r="DR23" s="184"/>
      <c r="DS23" s="186">
        <f t="shared" si="20"/>
        <v>0</v>
      </c>
      <c r="DT23" s="187">
        <f t="shared" si="21"/>
        <v>0</v>
      </c>
      <c r="DU23" s="184"/>
      <c r="DV23" s="184"/>
      <c r="DW23" s="184"/>
      <c r="DX23" s="184"/>
      <c r="DY23" s="184"/>
      <c r="DZ23" s="184"/>
      <c r="EA23" s="184"/>
      <c r="EB23" s="184"/>
      <c r="EC23" s="184"/>
      <c r="ED23" s="184"/>
      <c r="EE23" s="186">
        <f t="shared" si="22"/>
        <v>0</v>
      </c>
      <c r="EF23" s="187">
        <f t="shared" si="23"/>
        <v>0</v>
      </c>
      <c r="EG23" s="184"/>
      <c r="EH23" s="184"/>
      <c r="EI23" s="184"/>
      <c r="EJ23" s="184"/>
      <c r="EK23" s="184"/>
      <c r="EL23" s="184"/>
      <c r="EM23" s="184"/>
      <c r="EN23" s="184"/>
      <c r="EO23" s="184"/>
      <c r="EP23" s="184"/>
      <c r="EQ23" s="186">
        <f t="shared" si="24"/>
        <v>0</v>
      </c>
      <c r="ER23" s="187">
        <f t="shared" si="25"/>
        <v>0</v>
      </c>
      <c r="ES23" s="184"/>
      <c r="ET23" s="184"/>
      <c r="EU23" s="184"/>
      <c r="EV23" s="184"/>
      <c r="EW23" s="184"/>
      <c r="EX23" s="184"/>
      <c r="EY23" s="184"/>
      <c r="EZ23" s="184"/>
      <c r="FA23" s="184"/>
      <c r="FB23" s="184"/>
      <c r="FC23" s="186">
        <f t="shared" si="26"/>
        <v>0</v>
      </c>
      <c r="FD23" s="187">
        <f t="shared" si="27"/>
        <v>0</v>
      </c>
      <c r="FE23" s="184"/>
      <c r="FF23" s="184"/>
      <c r="FG23" s="184"/>
      <c r="FH23" s="184"/>
      <c r="FI23" s="184"/>
      <c r="FJ23" s="184"/>
      <c r="FK23" s="184"/>
      <c r="FL23" s="184"/>
      <c r="FM23" s="184"/>
      <c r="FN23" s="184"/>
      <c r="FO23" s="186">
        <f t="shared" si="28"/>
        <v>0</v>
      </c>
      <c r="FP23" s="187">
        <f t="shared" si="29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30"/>
        <v>0</v>
      </c>
      <c r="GB23" s="187">
        <f t="shared" si="31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0"/>
        <v>0</v>
      </c>
      <c r="D24" s="172">
        <f t="shared" si="1"/>
        <v>0</v>
      </c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6">
        <f t="shared" si="2"/>
        <v>0</v>
      </c>
      <c r="P24" s="187">
        <f t="shared" si="3"/>
        <v>0</v>
      </c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6">
        <f t="shared" si="4"/>
        <v>0</v>
      </c>
      <c r="AB24" s="187">
        <f t="shared" si="5"/>
        <v>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6"/>
        <v>0</v>
      </c>
      <c r="AN24" s="187">
        <f t="shared" si="7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8"/>
        <v>0</v>
      </c>
      <c r="AZ24" s="187">
        <f t="shared" si="9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10"/>
        <v>0</v>
      </c>
      <c r="BL24" s="187">
        <f t="shared" si="11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12"/>
        <v>0</v>
      </c>
      <c r="BX24" s="187">
        <f t="shared" si="13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14"/>
        <v>0</v>
      </c>
      <c r="CJ24" s="187">
        <f t="shared" si="15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6"/>
        <v>0</v>
      </c>
      <c r="CV24" s="187">
        <f t="shared" si="17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8"/>
        <v>0</v>
      </c>
      <c r="DH24" s="187">
        <f t="shared" si="19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20"/>
        <v>0</v>
      </c>
      <c r="DT24" s="187">
        <f t="shared" si="21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22"/>
        <v>0</v>
      </c>
      <c r="EF24" s="187">
        <f t="shared" si="23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24"/>
        <v>0</v>
      </c>
      <c r="ER24" s="187">
        <f t="shared" si="25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6"/>
        <v>0</v>
      </c>
      <c r="FD24" s="187">
        <f t="shared" si="27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8"/>
        <v>0</v>
      </c>
      <c r="FP24" s="187">
        <f t="shared" si="29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30"/>
        <v>0</v>
      </c>
      <c r="GB24" s="187">
        <f t="shared" si="31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0"/>
        <v>6000</v>
      </c>
      <c r="D25" s="172">
        <f t="shared" si="1"/>
        <v>18000</v>
      </c>
      <c r="E25" s="184">
        <v>500</v>
      </c>
      <c r="F25" s="184">
        <v>1500</v>
      </c>
      <c r="G25" s="184">
        <v>2000</v>
      </c>
      <c r="H25" s="184">
        <v>6000</v>
      </c>
      <c r="I25" s="184">
        <v>500</v>
      </c>
      <c r="J25" s="184">
        <v>1500</v>
      </c>
      <c r="K25" s="184"/>
      <c r="L25" s="184"/>
      <c r="M25" s="184"/>
      <c r="N25" s="184"/>
      <c r="O25" s="186">
        <f t="shared" si="2"/>
        <v>3000</v>
      </c>
      <c r="P25" s="187">
        <f t="shared" si="3"/>
        <v>9000</v>
      </c>
      <c r="Q25" s="184"/>
      <c r="R25" s="184"/>
      <c r="S25" s="184">
        <v>2000</v>
      </c>
      <c r="T25" s="184">
        <v>6000</v>
      </c>
      <c r="U25" s="184">
        <v>1000</v>
      </c>
      <c r="V25" s="184">
        <v>3000</v>
      </c>
      <c r="W25" s="184"/>
      <c r="X25" s="184"/>
      <c r="Y25" s="184"/>
      <c r="Z25" s="184"/>
      <c r="AA25" s="186">
        <f t="shared" si="4"/>
        <v>3000</v>
      </c>
      <c r="AB25" s="187">
        <f t="shared" si="5"/>
        <v>9000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6"/>
        <v>0</v>
      </c>
      <c r="AN25" s="187">
        <f t="shared" si="7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8"/>
        <v>0</v>
      </c>
      <c r="AZ25" s="187">
        <f t="shared" si="9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10"/>
        <v>0</v>
      </c>
      <c r="BL25" s="187">
        <f t="shared" si="11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12"/>
        <v>0</v>
      </c>
      <c r="BX25" s="187">
        <f t="shared" si="13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14"/>
        <v>0</v>
      </c>
      <c r="CJ25" s="187">
        <f t="shared" si="15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6"/>
        <v>0</v>
      </c>
      <c r="CV25" s="187">
        <f t="shared" si="17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8"/>
        <v>0</v>
      </c>
      <c r="DH25" s="187">
        <f t="shared" si="19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20"/>
        <v>0</v>
      </c>
      <c r="DT25" s="187">
        <f t="shared" si="21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22"/>
        <v>0</v>
      </c>
      <c r="EF25" s="187">
        <f t="shared" si="23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24"/>
        <v>0</v>
      </c>
      <c r="ER25" s="187">
        <f t="shared" si="25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6"/>
        <v>0</v>
      </c>
      <c r="FD25" s="187">
        <f t="shared" si="27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8"/>
        <v>0</v>
      </c>
      <c r="FP25" s="187">
        <f t="shared" si="29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30"/>
        <v>0</v>
      </c>
      <c r="GB25" s="187">
        <f t="shared" si="31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0"/>
        <v>10000</v>
      </c>
      <c r="D26" s="172">
        <f t="shared" si="1"/>
        <v>30000</v>
      </c>
      <c r="E26" s="184"/>
      <c r="F26" s="184"/>
      <c r="G26" s="184">
        <v>5000</v>
      </c>
      <c r="H26" s="184">
        <v>15000</v>
      </c>
      <c r="I26" s="184"/>
      <c r="J26" s="184"/>
      <c r="K26" s="184"/>
      <c r="L26" s="184"/>
      <c r="M26" s="184"/>
      <c r="N26" s="184"/>
      <c r="O26" s="186">
        <f t="shared" si="2"/>
        <v>5000</v>
      </c>
      <c r="P26" s="187">
        <f t="shared" si="3"/>
        <v>15000</v>
      </c>
      <c r="Q26" s="184"/>
      <c r="R26" s="184"/>
      <c r="S26" s="184">
        <v>5000</v>
      </c>
      <c r="T26" s="184">
        <v>15000</v>
      </c>
      <c r="U26" s="184"/>
      <c r="V26" s="184"/>
      <c r="W26" s="184"/>
      <c r="X26" s="184"/>
      <c r="Y26" s="184"/>
      <c r="Z26" s="184"/>
      <c r="AA26" s="186">
        <f t="shared" si="4"/>
        <v>5000</v>
      </c>
      <c r="AB26" s="187">
        <f t="shared" si="5"/>
        <v>15000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6"/>
        <v>0</v>
      </c>
      <c r="AN26" s="187">
        <f t="shared" si="7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8"/>
        <v>0</v>
      </c>
      <c r="AZ26" s="187">
        <f t="shared" si="9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10"/>
        <v>0</v>
      </c>
      <c r="BL26" s="187">
        <f t="shared" si="11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12"/>
        <v>0</v>
      </c>
      <c r="BX26" s="187">
        <f t="shared" si="13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14"/>
        <v>0</v>
      </c>
      <c r="CJ26" s="187">
        <f t="shared" si="15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6"/>
        <v>0</v>
      </c>
      <c r="CV26" s="187">
        <f t="shared" si="17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8"/>
        <v>0</v>
      </c>
      <c r="DH26" s="187">
        <f t="shared" si="19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20"/>
        <v>0</v>
      </c>
      <c r="DT26" s="187">
        <f t="shared" si="21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22"/>
        <v>0</v>
      </c>
      <c r="EF26" s="187">
        <f t="shared" si="23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24"/>
        <v>0</v>
      </c>
      <c r="ER26" s="187">
        <f t="shared" si="25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6"/>
        <v>0</v>
      </c>
      <c r="FD26" s="187">
        <f t="shared" si="27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8"/>
        <v>0</v>
      </c>
      <c r="FP26" s="187">
        <f t="shared" si="29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30"/>
        <v>0</v>
      </c>
      <c r="GB26" s="187">
        <f t="shared" si="31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 t="shared" si="0"/>
        <v>0</v>
      </c>
      <c r="D27" s="172">
        <f t="shared" si="1"/>
        <v>0</v>
      </c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6">
        <f t="shared" si="2"/>
        <v>0</v>
      </c>
      <c r="P27" s="187">
        <f t="shared" si="3"/>
        <v>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 t="shared" si="4"/>
        <v>0</v>
      </c>
      <c r="AB27" s="187">
        <f t="shared" si="5"/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 t="shared" si="6"/>
        <v>0</v>
      </c>
      <c r="AN27" s="187">
        <f t="shared" si="7"/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 t="shared" si="8"/>
        <v>0</v>
      </c>
      <c r="AZ27" s="187">
        <f t="shared" si="9"/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 t="shared" si="10"/>
        <v>0</v>
      </c>
      <c r="BL27" s="187">
        <f t="shared" si="11"/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 t="shared" si="12"/>
        <v>0</v>
      </c>
      <c r="BX27" s="187">
        <f t="shared" si="13"/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 t="shared" si="14"/>
        <v>0</v>
      </c>
      <c r="CJ27" s="187">
        <f t="shared" si="15"/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 t="shared" si="16"/>
        <v>0</v>
      </c>
      <c r="CV27" s="187">
        <f t="shared" si="17"/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 t="shared" si="18"/>
        <v>0</v>
      </c>
      <c r="DH27" s="187">
        <f t="shared" si="19"/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 t="shared" si="20"/>
        <v>0</v>
      </c>
      <c r="DT27" s="187">
        <f t="shared" si="21"/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 t="shared" si="22"/>
        <v>0</v>
      </c>
      <c r="EF27" s="187">
        <f t="shared" si="23"/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 t="shared" si="24"/>
        <v>0</v>
      </c>
      <c r="ER27" s="187">
        <f t="shared" si="25"/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 t="shared" si="26"/>
        <v>0</v>
      </c>
      <c r="FD27" s="187">
        <f t="shared" si="27"/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 t="shared" si="28"/>
        <v>0</v>
      </c>
      <c r="FP27" s="187">
        <f t="shared" si="29"/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 t="shared" si="30"/>
        <v>0</v>
      </c>
      <c r="GB27" s="187">
        <f t="shared" si="31"/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0"/>
        <v>0</v>
      </c>
      <c r="D28" s="174">
        <f t="shared" si="1"/>
        <v>0</v>
      </c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6">
        <f t="shared" si="2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5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6"/>
        <v>0</v>
      </c>
      <c r="AN28" s="187">
        <f t="shared" si="7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8"/>
        <v>0</v>
      </c>
      <c r="AZ28" s="187">
        <f t="shared" si="9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10"/>
        <v>0</v>
      </c>
      <c r="BL28" s="187">
        <f t="shared" si="11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12"/>
        <v>0</v>
      </c>
      <c r="BX28" s="187">
        <f t="shared" si="13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14"/>
        <v>0</v>
      </c>
      <c r="CJ28" s="187">
        <f t="shared" si="15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6"/>
        <v>0</v>
      </c>
      <c r="CV28" s="187">
        <f t="shared" si="17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8"/>
        <v>0</v>
      </c>
      <c r="DH28" s="187">
        <f t="shared" si="19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20"/>
        <v>0</v>
      </c>
      <c r="DT28" s="187">
        <f t="shared" si="21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22"/>
        <v>0</v>
      </c>
      <c r="EF28" s="187">
        <f t="shared" si="23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24"/>
        <v>0</v>
      </c>
      <c r="ER28" s="187">
        <f t="shared" si="25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6"/>
        <v>0</v>
      </c>
      <c r="FD28" s="187">
        <f t="shared" si="27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8"/>
        <v>0</v>
      </c>
      <c r="FP28" s="187">
        <f t="shared" si="29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30"/>
        <v>0</v>
      </c>
      <c r="GB28" s="187">
        <f t="shared" si="31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0"/>
        <v>150000</v>
      </c>
      <c r="D29" s="175">
        <f t="shared" si="1"/>
        <v>450000</v>
      </c>
      <c r="E29" s="188">
        <f t="shared" ref="E29:N29" si="32">SUM(E6:E28)</f>
        <v>7000</v>
      </c>
      <c r="F29" s="188">
        <f t="shared" si="32"/>
        <v>21000</v>
      </c>
      <c r="G29" s="188">
        <f t="shared" si="32"/>
        <v>61000</v>
      </c>
      <c r="H29" s="188">
        <f t="shared" si="32"/>
        <v>183000</v>
      </c>
      <c r="I29" s="188">
        <f t="shared" si="32"/>
        <v>7000</v>
      </c>
      <c r="J29" s="188">
        <f t="shared" si="32"/>
        <v>21000</v>
      </c>
      <c r="K29" s="188">
        <f t="shared" si="32"/>
        <v>0</v>
      </c>
      <c r="L29" s="188">
        <f t="shared" si="32"/>
        <v>0</v>
      </c>
      <c r="M29" s="188">
        <f t="shared" si="32"/>
        <v>0</v>
      </c>
      <c r="N29" s="188">
        <f t="shared" si="32"/>
        <v>0</v>
      </c>
      <c r="O29" s="188">
        <f>IF(SUM(O6:O28)=SUM(E29,G29,I29,K29,M29),SUM(O6:O28),"[ERROR]")</f>
        <v>75000</v>
      </c>
      <c r="P29" s="188">
        <f t="shared" ref="P29:Z29" si="33">SUM(P6:P28)</f>
        <v>225000</v>
      </c>
      <c r="Q29" s="188">
        <f t="shared" si="33"/>
        <v>0</v>
      </c>
      <c r="R29" s="188">
        <f t="shared" si="33"/>
        <v>0</v>
      </c>
      <c r="S29" s="188">
        <f t="shared" si="33"/>
        <v>61000</v>
      </c>
      <c r="T29" s="188">
        <f t="shared" si="33"/>
        <v>183000</v>
      </c>
      <c r="U29" s="188">
        <f t="shared" si="33"/>
        <v>14000</v>
      </c>
      <c r="V29" s="188">
        <f t="shared" si="33"/>
        <v>42000</v>
      </c>
      <c r="W29" s="188">
        <f t="shared" si="33"/>
        <v>0</v>
      </c>
      <c r="X29" s="188">
        <f t="shared" si="33"/>
        <v>0</v>
      </c>
      <c r="Y29" s="188">
        <f t="shared" si="33"/>
        <v>0</v>
      </c>
      <c r="Z29" s="188">
        <f t="shared" si="33"/>
        <v>0</v>
      </c>
      <c r="AA29" s="188">
        <f>IF(SUM(AA6:AA28)=SUM(Q29,S29,U29,W29,Y29),SUM(AA6:AA28),"[ERROR]")</f>
        <v>75000</v>
      </c>
      <c r="AB29" s="188">
        <f t="shared" ref="AB29:AL29" si="34">SUM(AB6:AB28)</f>
        <v>225000</v>
      </c>
      <c r="AC29" s="188">
        <f t="shared" si="34"/>
        <v>0</v>
      </c>
      <c r="AD29" s="188">
        <f t="shared" si="34"/>
        <v>0</v>
      </c>
      <c r="AE29" s="188">
        <f t="shared" si="34"/>
        <v>0</v>
      </c>
      <c r="AF29" s="188">
        <f t="shared" si="34"/>
        <v>0</v>
      </c>
      <c r="AG29" s="188">
        <f t="shared" si="34"/>
        <v>0</v>
      </c>
      <c r="AH29" s="188">
        <f t="shared" si="34"/>
        <v>0</v>
      </c>
      <c r="AI29" s="188">
        <f t="shared" si="34"/>
        <v>0</v>
      </c>
      <c r="AJ29" s="188">
        <f t="shared" si="34"/>
        <v>0</v>
      </c>
      <c r="AK29" s="188">
        <f t="shared" si="34"/>
        <v>0</v>
      </c>
      <c r="AL29" s="188">
        <f t="shared" si="34"/>
        <v>0</v>
      </c>
      <c r="AM29" s="188">
        <f>IF(SUM(AM6:AM28)=SUM(AC29,AE29,AG29,AI29,AK29),SUM(AM6:AM28),"[ERROR]")</f>
        <v>0</v>
      </c>
      <c r="AN29" s="188">
        <f t="shared" ref="AN29:AX29" si="35">SUM(AN6:AN28)</f>
        <v>0</v>
      </c>
      <c r="AO29" s="188">
        <f t="shared" si="35"/>
        <v>0</v>
      </c>
      <c r="AP29" s="188">
        <f t="shared" si="35"/>
        <v>0</v>
      </c>
      <c r="AQ29" s="188">
        <f t="shared" si="35"/>
        <v>0</v>
      </c>
      <c r="AR29" s="188">
        <f t="shared" si="35"/>
        <v>0</v>
      </c>
      <c r="AS29" s="188">
        <f t="shared" si="35"/>
        <v>0</v>
      </c>
      <c r="AT29" s="188">
        <f t="shared" si="35"/>
        <v>0</v>
      </c>
      <c r="AU29" s="188">
        <f t="shared" si="35"/>
        <v>0</v>
      </c>
      <c r="AV29" s="188">
        <f t="shared" si="35"/>
        <v>0</v>
      </c>
      <c r="AW29" s="188">
        <f t="shared" si="35"/>
        <v>0</v>
      </c>
      <c r="AX29" s="188">
        <f t="shared" si="35"/>
        <v>0</v>
      </c>
      <c r="AY29" s="188">
        <f>IF(SUM(AY6:AY28)=SUM(AO29,AQ29,AS29,AU29,AW29),SUM(AY6:AY28),"[ERROR]")</f>
        <v>0</v>
      </c>
      <c r="AZ29" s="188">
        <f t="shared" ref="AZ29:BJ29" si="36">SUM(AZ6:AZ28)</f>
        <v>0</v>
      </c>
      <c r="BA29" s="188">
        <f t="shared" si="36"/>
        <v>0</v>
      </c>
      <c r="BB29" s="188">
        <f t="shared" si="36"/>
        <v>0</v>
      </c>
      <c r="BC29" s="188">
        <f t="shared" si="36"/>
        <v>0</v>
      </c>
      <c r="BD29" s="188">
        <f t="shared" si="36"/>
        <v>0</v>
      </c>
      <c r="BE29" s="188">
        <f t="shared" si="36"/>
        <v>0</v>
      </c>
      <c r="BF29" s="188">
        <f t="shared" si="36"/>
        <v>0</v>
      </c>
      <c r="BG29" s="188">
        <f t="shared" si="36"/>
        <v>0</v>
      </c>
      <c r="BH29" s="188">
        <f t="shared" si="36"/>
        <v>0</v>
      </c>
      <c r="BI29" s="188">
        <f t="shared" si="36"/>
        <v>0</v>
      </c>
      <c r="BJ29" s="188">
        <f t="shared" si="36"/>
        <v>0</v>
      </c>
      <c r="BK29" s="188">
        <f>IF(SUM(BK6:BK28)=SUM(BA29,BC29,BE29,BG29,BI29),SUM(BK6:BK28),"[ERROR]")</f>
        <v>0</v>
      </c>
      <c r="BL29" s="188">
        <f t="shared" ref="BL29:BV29" si="37">SUM(BL6:BL28)</f>
        <v>0</v>
      </c>
      <c r="BM29" s="188">
        <f t="shared" si="37"/>
        <v>0</v>
      </c>
      <c r="BN29" s="188">
        <f t="shared" si="37"/>
        <v>0</v>
      </c>
      <c r="BO29" s="188">
        <f t="shared" si="37"/>
        <v>0</v>
      </c>
      <c r="BP29" s="188">
        <f t="shared" si="37"/>
        <v>0</v>
      </c>
      <c r="BQ29" s="188">
        <f t="shared" si="37"/>
        <v>0</v>
      </c>
      <c r="BR29" s="188">
        <f t="shared" si="37"/>
        <v>0</v>
      </c>
      <c r="BS29" s="188">
        <f t="shared" si="37"/>
        <v>0</v>
      </c>
      <c r="BT29" s="188">
        <f t="shared" si="37"/>
        <v>0</v>
      </c>
      <c r="BU29" s="188">
        <f t="shared" si="37"/>
        <v>0</v>
      </c>
      <c r="BV29" s="188">
        <f t="shared" si="37"/>
        <v>0</v>
      </c>
      <c r="BW29" s="188">
        <f>IF(SUM(BW6:BW28)=SUM(BM29,BO29,BQ29,BS29,BU29),SUM(BW6:BW28),"[ERROR]")</f>
        <v>0</v>
      </c>
      <c r="BX29" s="188">
        <f t="shared" ref="BX29:CH29" si="38">SUM(BX6:BX28)</f>
        <v>0</v>
      </c>
      <c r="BY29" s="188">
        <f t="shared" si="38"/>
        <v>0</v>
      </c>
      <c r="BZ29" s="188">
        <f t="shared" si="38"/>
        <v>0</v>
      </c>
      <c r="CA29" s="188">
        <f t="shared" si="38"/>
        <v>0</v>
      </c>
      <c r="CB29" s="188">
        <f t="shared" si="38"/>
        <v>0</v>
      </c>
      <c r="CC29" s="188">
        <f t="shared" si="38"/>
        <v>0</v>
      </c>
      <c r="CD29" s="188">
        <f t="shared" si="38"/>
        <v>0</v>
      </c>
      <c r="CE29" s="188">
        <f t="shared" si="38"/>
        <v>0</v>
      </c>
      <c r="CF29" s="188">
        <f t="shared" si="38"/>
        <v>0</v>
      </c>
      <c r="CG29" s="188">
        <f t="shared" si="38"/>
        <v>0</v>
      </c>
      <c r="CH29" s="188">
        <f t="shared" si="38"/>
        <v>0</v>
      </c>
      <c r="CI29" s="188">
        <f>IF(SUM(CI6:CI28)=SUM(BY29,CA29,CC29,CE29,CG29),SUM(CI6:CI28),"[ERROR]")</f>
        <v>0</v>
      </c>
      <c r="CJ29" s="188">
        <f t="shared" ref="CJ29:CT29" si="39">SUM(CJ6:CJ28)</f>
        <v>0</v>
      </c>
      <c r="CK29" s="188">
        <f t="shared" si="39"/>
        <v>0</v>
      </c>
      <c r="CL29" s="188">
        <f t="shared" si="39"/>
        <v>0</v>
      </c>
      <c r="CM29" s="188">
        <f t="shared" si="39"/>
        <v>0</v>
      </c>
      <c r="CN29" s="188">
        <f t="shared" si="39"/>
        <v>0</v>
      </c>
      <c r="CO29" s="188">
        <f t="shared" si="39"/>
        <v>0</v>
      </c>
      <c r="CP29" s="188">
        <f t="shared" si="39"/>
        <v>0</v>
      </c>
      <c r="CQ29" s="188">
        <f t="shared" si="39"/>
        <v>0</v>
      </c>
      <c r="CR29" s="188">
        <f t="shared" si="39"/>
        <v>0</v>
      </c>
      <c r="CS29" s="188">
        <f t="shared" si="39"/>
        <v>0</v>
      </c>
      <c r="CT29" s="188">
        <f t="shared" si="39"/>
        <v>0</v>
      </c>
      <c r="CU29" s="188">
        <f>IF(SUM(CU6:CU28)=SUM(CK29,CM29,CO29,CQ29,CS29),SUM(CU6:CU28),"[ERROR]")</f>
        <v>0</v>
      </c>
      <c r="CV29" s="188">
        <f t="shared" ref="CV29:DF29" si="40">SUM(CV6:CV28)</f>
        <v>0</v>
      </c>
      <c r="CW29" s="188">
        <f t="shared" si="40"/>
        <v>0</v>
      </c>
      <c r="CX29" s="188">
        <f t="shared" si="40"/>
        <v>0</v>
      </c>
      <c r="CY29" s="188">
        <f t="shared" si="40"/>
        <v>0</v>
      </c>
      <c r="CZ29" s="188">
        <f t="shared" si="40"/>
        <v>0</v>
      </c>
      <c r="DA29" s="188">
        <f t="shared" si="40"/>
        <v>0</v>
      </c>
      <c r="DB29" s="188">
        <f t="shared" si="40"/>
        <v>0</v>
      </c>
      <c r="DC29" s="188">
        <f t="shared" si="40"/>
        <v>0</v>
      </c>
      <c r="DD29" s="188">
        <f t="shared" si="40"/>
        <v>0</v>
      </c>
      <c r="DE29" s="188">
        <f t="shared" si="40"/>
        <v>0</v>
      </c>
      <c r="DF29" s="188">
        <f t="shared" si="40"/>
        <v>0</v>
      </c>
      <c r="DG29" s="188">
        <f>IF(SUM(DG6:DG28)=SUM(CW29,CY29,DA29,DC29,DE29),SUM(DG6:DG28),"[ERROR]")</f>
        <v>0</v>
      </c>
      <c r="DH29" s="188">
        <f t="shared" ref="DH29:DR29" si="41">SUM(DH6:DH28)</f>
        <v>0</v>
      </c>
      <c r="DI29" s="188">
        <f t="shared" si="41"/>
        <v>0</v>
      </c>
      <c r="DJ29" s="188">
        <f t="shared" si="41"/>
        <v>0</v>
      </c>
      <c r="DK29" s="188">
        <f t="shared" si="41"/>
        <v>0</v>
      </c>
      <c r="DL29" s="188">
        <f t="shared" si="41"/>
        <v>0</v>
      </c>
      <c r="DM29" s="188">
        <f t="shared" si="41"/>
        <v>0</v>
      </c>
      <c r="DN29" s="188">
        <f t="shared" si="41"/>
        <v>0</v>
      </c>
      <c r="DO29" s="188">
        <f t="shared" si="41"/>
        <v>0</v>
      </c>
      <c r="DP29" s="188">
        <f t="shared" si="41"/>
        <v>0</v>
      </c>
      <c r="DQ29" s="188">
        <f t="shared" si="41"/>
        <v>0</v>
      </c>
      <c r="DR29" s="188">
        <f t="shared" si="41"/>
        <v>0</v>
      </c>
      <c r="DS29" s="188">
        <f>IF(SUM(DS6:DS28)=SUM(DI29,DK29,DM29,DO29,DQ29),SUM(DS6:DS28),"[ERROR]")</f>
        <v>0</v>
      </c>
      <c r="DT29" s="188">
        <f t="shared" ref="DT29:ED29" si="42">SUM(DT6:DT28)</f>
        <v>0</v>
      </c>
      <c r="DU29" s="188">
        <f t="shared" si="42"/>
        <v>0</v>
      </c>
      <c r="DV29" s="188">
        <f t="shared" si="42"/>
        <v>0</v>
      </c>
      <c r="DW29" s="188">
        <f t="shared" si="42"/>
        <v>0</v>
      </c>
      <c r="DX29" s="188">
        <f t="shared" si="42"/>
        <v>0</v>
      </c>
      <c r="DY29" s="188">
        <f t="shared" si="42"/>
        <v>0</v>
      </c>
      <c r="DZ29" s="188">
        <f t="shared" si="42"/>
        <v>0</v>
      </c>
      <c r="EA29" s="188">
        <f t="shared" si="42"/>
        <v>0</v>
      </c>
      <c r="EB29" s="188">
        <f t="shared" si="42"/>
        <v>0</v>
      </c>
      <c r="EC29" s="188">
        <f t="shared" si="42"/>
        <v>0</v>
      </c>
      <c r="ED29" s="188">
        <f t="shared" si="42"/>
        <v>0</v>
      </c>
      <c r="EE29" s="188">
        <f>IF(SUM(EE6:EE28)=SUM(DU29,DW29,DY29,EA29,EC29),SUM(EE6:EE28),"[ERROR]")</f>
        <v>0</v>
      </c>
      <c r="EF29" s="188">
        <f t="shared" ref="EF29:EP29" si="43">SUM(EF6:EF28)</f>
        <v>0</v>
      </c>
      <c r="EG29" s="188">
        <f t="shared" si="43"/>
        <v>0</v>
      </c>
      <c r="EH29" s="188">
        <f t="shared" si="43"/>
        <v>0</v>
      </c>
      <c r="EI29" s="188">
        <f t="shared" si="43"/>
        <v>0</v>
      </c>
      <c r="EJ29" s="188">
        <f t="shared" si="43"/>
        <v>0</v>
      </c>
      <c r="EK29" s="188">
        <f t="shared" si="43"/>
        <v>0</v>
      </c>
      <c r="EL29" s="188">
        <f t="shared" si="43"/>
        <v>0</v>
      </c>
      <c r="EM29" s="188">
        <f t="shared" si="43"/>
        <v>0</v>
      </c>
      <c r="EN29" s="188">
        <f t="shared" si="43"/>
        <v>0</v>
      </c>
      <c r="EO29" s="188">
        <f t="shared" si="43"/>
        <v>0</v>
      </c>
      <c r="EP29" s="188">
        <f t="shared" si="43"/>
        <v>0</v>
      </c>
      <c r="EQ29" s="188">
        <f>IF(SUM(EQ6:EQ28)=SUM(EG29,EI29,EK29,EM29,EO29),SUM(EQ6:EQ28),"[ERROR]")</f>
        <v>0</v>
      </c>
      <c r="ER29" s="188">
        <f t="shared" ref="ER29:FB29" si="44">SUM(ER6:ER28)</f>
        <v>0</v>
      </c>
      <c r="ES29" s="188">
        <f t="shared" si="44"/>
        <v>0</v>
      </c>
      <c r="ET29" s="188">
        <f t="shared" si="44"/>
        <v>0</v>
      </c>
      <c r="EU29" s="188">
        <f t="shared" si="44"/>
        <v>0</v>
      </c>
      <c r="EV29" s="188">
        <f t="shared" si="44"/>
        <v>0</v>
      </c>
      <c r="EW29" s="188">
        <f t="shared" si="44"/>
        <v>0</v>
      </c>
      <c r="EX29" s="188">
        <f t="shared" si="44"/>
        <v>0</v>
      </c>
      <c r="EY29" s="188">
        <f t="shared" si="44"/>
        <v>0</v>
      </c>
      <c r="EZ29" s="188">
        <f t="shared" si="44"/>
        <v>0</v>
      </c>
      <c r="FA29" s="188">
        <f t="shared" si="44"/>
        <v>0</v>
      </c>
      <c r="FB29" s="188">
        <f t="shared" si="44"/>
        <v>0</v>
      </c>
      <c r="FC29" s="188">
        <f>IF(SUM(FC6:FC28)=SUM(ES29,EU29,EW29,EY29,FA29),SUM(FC6:FC28),"[ERROR]")</f>
        <v>0</v>
      </c>
      <c r="FD29" s="188">
        <f t="shared" ref="FD29:FN29" si="45">SUM(FD6:FD28)</f>
        <v>0</v>
      </c>
      <c r="FE29" s="188">
        <f t="shared" si="45"/>
        <v>0</v>
      </c>
      <c r="FF29" s="188">
        <f t="shared" si="45"/>
        <v>0</v>
      </c>
      <c r="FG29" s="188">
        <f t="shared" si="45"/>
        <v>0</v>
      </c>
      <c r="FH29" s="188">
        <f t="shared" si="45"/>
        <v>0</v>
      </c>
      <c r="FI29" s="188">
        <f t="shared" si="45"/>
        <v>0</v>
      </c>
      <c r="FJ29" s="188">
        <f t="shared" si="45"/>
        <v>0</v>
      </c>
      <c r="FK29" s="188">
        <f t="shared" si="45"/>
        <v>0</v>
      </c>
      <c r="FL29" s="188">
        <f t="shared" si="45"/>
        <v>0</v>
      </c>
      <c r="FM29" s="188">
        <f t="shared" si="45"/>
        <v>0</v>
      </c>
      <c r="FN29" s="188">
        <f t="shared" si="45"/>
        <v>0</v>
      </c>
      <c r="FO29" s="188">
        <f>IF(SUM(FO6:FO28)=SUM(FE29,FG29,FI29,FK29,FM29),SUM(FO6:FO28),"[ERROR]")</f>
        <v>0</v>
      </c>
      <c r="FP29" s="188">
        <f t="shared" ref="FP29:FZ29" si="46">SUM(FP6:FP28)</f>
        <v>0</v>
      </c>
      <c r="FQ29" s="188">
        <f t="shared" si="46"/>
        <v>0</v>
      </c>
      <c r="FR29" s="188">
        <f t="shared" si="46"/>
        <v>0</v>
      </c>
      <c r="FS29" s="188">
        <f t="shared" si="46"/>
        <v>0</v>
      </c>
      <c r="FT29" s="188">
        <f t="shared" si="46"/>
        <v>0</v>
      </c>
      <c r="FU29" s="188">
        <f t="shared" si="46"/>
        <v>0</v>
      </c>
      <c r="FV29" s="188">
        <f t="shared" si="46"/>
        <v>0</v>
      </c>
      <c r="FW29" s="188">
        <f t="shared" si="46"/>
        <v>0</v>
      </c>
      <c r="FX29" s="188">
        <f t="shared" si="46"/>
        <v>0</v>
      </c>
      <c r="FY29" s="188">
        <f t="shared" si="46"/>
        <v>0</v>
      </c>
      <c r="FZ29" s="188">
        <f t="shared" si="46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1" spans="1:184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24.75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24.75" hidden="1" customHeight="1" x14ac:dyDescent="0.2">
      <c r="D33" s="14"/>
      <c r="E33" s="243" t="s">
        <v>197</v>
      </c>
      <c r="F33" s="244"/>
      <c r="G33" s="244"/>
      <c r="H33" s="244"/>
      <c r="I33" s="244"/>
      <c r="J33" s="244"/>
      <c r="K33" s="244"/>
      <c r="L33" s="244"/>
      <c r="M33" s="245"/>
      <c r="N33" s="246"/>
    </row>
    <row r="34" spans="4:14" ht="24.75" hidden="1" customHeight="1" thickBot="1" x14ac:dyDescent="0.25">
      <c r="D34" s="14"/>
      <c r="E34" s="247" t="s">
        <v>203</v>
      </c>
      <c r="F34" s="248"/>
      <c r="G34" s="249" t="s">
        <v>202</v>
      </c>
      <c r="H34" s="248"/>
      <c r="I34" s="249" t="s">
        <v>204</v>
      </c>
      <c r="J34" s="248"/>
      <c r="K34" s="249" t="s">
        <v>205</v>
      </c>
      <c r="L34" s="250"/>
      <c r="M34" s="249" t="s">
        <v>206</v>
      </c>
      <c r="N34" s="250"/>
    </row>
    <row r="35" spans="4:14" ht="24.75" hidden="1" customHeight="1" x14ac:dyDescent="0.2">
      <c r="D35" s="234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0" t="s">
        <v>212</v>
      </c>
      <c r="N35" s="236" t="s">
        <v>210</v>
      </c>
    </row>
    <row r="36" spans="4:14" ht="24.75" hidden="1" customHeight="1" thickBot="1" x14ac:dyDescent="0.25">
      <c r="D36" s="235"/>
      <c r="E36" s="240"/>
      <c r="F36" s="231"/>
      <c r="G36" s="231"/>
      <c r="H36" s="231"/>
      <c r="I36" s="231"/>
      <c r="J36" s="231"/>
      <c r="K36" s="231"/>
      <c r="L36" s="238"/>
      <c r="M36" s="231"/>
      <c r="N36" s="237"/>
    </row>
    <row r="37" spans="4:14" ht="24.75" hidden="1" customHeight="1" x14ac:dyDescent="0.2">
      <c r="D37" s="170" t="s">
        <v>200</v>
      </c>
      <c r="E37" s="4">
        <f t="shared" ref="E37:N38" si="47">SUM(E6,Q6,AC6,AO6,BA6,BM6,BY6,CK6,CW6,DI6,DU6, EG6, ES6, FE6, FQ6)</f>
        <v>0</v>
      </c>
      <c r="F37" s="4">
        <f t="shared" si="47"/>
        <v>0</v>
      </c>
      <c r="G37" s="4">
        <f t="shared" si="47"/>
        <v>0</v>
      </c>
      <c r="H37" s="4">
        <f t="shared" si="47"/>
        <v>0</v>
      </c>
      <c r="I37" s="4">
        <f t="shared" si="47"/>
        <v>0</v>
      </c>
      <c r="J37" s="4">
        <f t="shared" si="47"/>
        <v>0</v>
      </c>
      <c r="K37" s="4">
        <f t="shared" si="47"/>
        <v>0</v>
      </c>
      <c r="L37" s="4">
        <f t="shared" si="47"/>
        <v>0</v>
      </c>
      <c r="M37" s="4">
        <f t="shared" si="47"/>
        <v>0</v>
      </c>
      <c r="N37" s="11">
        <f t="shared" si="47"/>
        <v>0</v>
      </c>
    </row>
    <row r="38" spans="4:14" ht="24.75" hidden="1" customHeight="1" x14ac:dyDescent="0.2">
      <c r="D38" s="9" t="s">
        <v>0</v>
      </c>
      <c r="E38" s="4">
        <f t="shared" si="47"/>
        <v>0</v>
      </c>
      <c r="F38" s="4">
        <f t="shared" si="47"/>
        <v>6000</v>
      </c>
      <c r="G38" s="4">
        <f t="shared" si="47"/>
        <v>0</v>
      </c>
      <c r="H38" s="4">
        <f t="shared" si="47"/>
        <v>48000</v>
      </c>
      <c r="I38" s="4">
        <f t="shared" si="47"/>
        <v>0</v>
      </c>
      <c r="J38" s="4">
        <f t="shared" si="47"/>
        <v>18000</v>
      </c>
      <c r="K38" s="4">
        <f t="shared" si="47"/>
        <v>0</v>
      </c>
      <c r="L38" s="4">
        <f t="shared" si="47"/>
        <v>0</v>
      </c>
      <c r="M38" s="4">
        <f t="shared" si="47"/>
        <v>0</v>
      </c>
      <c r="N38" s="11">
        <f t="shared" si="47"/>
        <v>0</v>
      </c>
    </row>
    <row r="39" spans="4:14" ht="24.75" hidden="1" customHeight="1" x14ac:dyDescent="0.2">
      <c r="D39" s="10" t="s">
        <v>2</v>
      </c>
      <c r="E39" s="4">
        <f t="shared" ref="E39:E59" si="48">SUM(E8,Q8,AC8,AO8,BA8,BM8,BY8,CK8,CW8,DI8,DU8, EG8, ES8, FE8, FQ8)</f>
        <v>0</v>
      </c>
      <c r="F39" s="4">
        <f t="shared" ref="F39:F59" si="49">SUM(F8,R8,AD8,AP8,BB8,BN8,BZ8,CL8,CX8,DJ8,DV8, EH8, ET8, FF8, FR8)</f>
        <v>0</v>
      </c>
      <c r="G39" s="4">
        <f t="shared" ref="G39:G59" si="50">SUM(G8,S8,AE8,AQ8,BC8,BO8,CA8,CM8,CY8,DK8,DW8, EI8, EU8, FG8, FS8)</f>
        <v>0</v>
      </c>
      <c r="H39" s="4">
        <f t="shared" ref="H39:H59" si="51">SUM(H8,T8,AF8,AR8,BD8,BP8,CB8,CN8,CZ8,DL8,DX8, EJ8, EV8, FH8, FT8)</f>
        <v>0</v>
      </c>
      <c r="I39" s="4">
        <f t="shared" ref="I39:I59" si="52">SUM(I8,U8,AG8,AS8,BE8,BQ8,CC8,CO8,DA8,DM8,DY8, EK8, EW8, FI8, FU8)</f>
        <v>0</v>
      </c>
      <c r="J39" s="4">
        <f t="shared" ref="J39:J59" si="53">SUM(J8,V8,AH8,AT8,BF8,BR8,CD8,CP8,DB8,DN8,DZ8, EL8, EX8, FJ8, FV8)</f>
        <v>0</v>
      </c>
      <c r="K39" s="4">
        <f t="shared" ref="K39:K59" si="54">SUM(K8,W8,AI8,AU8,BG8,BS8,CE8,CQ8,DC8,DO8,EA8, EM8, EY8, FK8, FW8)</f>
        <v>0</v>
      </c>
      <c r="L39" s="4">
        <f t="shared" ref="L39:L59" si="55">SUM(L8,X8,AJ8,AV8,BH8,BT8,CF8,CR8,DD8,DP8,EB8, EN8, EZ8, FL8, FX8)</f>
        <v>0</v>
      </c>
      <c r="M39" s="4">
        <f t="shared" ref="M39:M59" si="56">SUM(M8,Y8,AK8,AW8,BI8,BU8,CG8,CS8,DE8,DQ8,EC8, EO8, FA8, FM8, FY8)</f>
        <v>0</v>
      </c>
      <c r="N39" s="11">
        <f t="shared" ref="N39:N59" si="57">SUM(N8,Z8,AL8,AX8,BJ8,BV8,CH8,CT8,DF8,DR8,ED8, EP8, FB8, FN8, FZ8)</f>
        <v>0</v>
      </c>
    </row>
    <row r="40" spans="4:14" ht="24.75" hidden="1" customHeight="1" x14ac:dyDescent="0.2">
      <c r="D40" s="10" t="s">
        <v>4</v>
      </c>
      <c r="E40" s="4">
        <f t="shared" si="48"/>
        <v>0</v>
      </c>
      <c r="F40" s="4">
        <f t="shared" si="49"/>
        <v>0</v>
      </c>
      <c r="G40" s="4">
        <f t="shared" si="50"/>
        <v>4000</v>
      </c>
      <c r="H40" s="4">
        <f t="shared" si="51"/>
        <v>0</v>
      </c>
      <c r="I40" s="4">
        <f t="shared" si="52"/>
        <v>0</v>
      </c>
      <c r="J40" s="4">
        <f t="shared" si="53"/>
        <v>0</v>
      </c>
      <c r="K40" s="4">
        <f t="shared" si="54"/>
        <v>0</v>
      </c>
      <c r="L40" s="4">
        <f t="shared" si="55"/>
        <v>0</v>
      </c>
      <c r="M40" s="4">
        <f t="shared" si="56"/>
        <v>0</v>
      </c>
      <c r="N40" s="11">
        <f t="shared" si="57"/>
        <v>0</v>
      </c>
    </row>
    <row r="41" spans="4:14" ht="24.75" hidden="1" customHeight="1" x14ac:dyDescent="0.2">
      <c r="D41" s="10" t="s">
        <v>6</v>
      </c>
      <c r="E41" s="4">
        <f t="shared" si="48"/>
        <v>2000</v>
      </c>
      <c r="F41" s="4">
        <f t="shared" si="49"/>
        <v>0</v>
      </c>
      <c r="G41" s="4">
        <f t="shared" si="50"/>
        <v>12000</v>
      </c>
      <c r="H41" s="4">
        <f t="shared" si="51"/>
        <v>0</v>
      </c>
      <c r="I41" s="4">
        <f t="shared" si="52"/>
        <v>6000</v>
      </c>
      <c r="J41" s="4">
        <f t="shared" si="53"/>
        <v>0</v>
      </c>
      <c r="K41" s="4">
        <f t="shared" si="54"/>
        <v>0</v>
      </c>
      <c r="L41" s="4">
        <f t="shared" si="55"/>
        <v>0</v>
      </c>
      <c r="M41" s="4">
        <f t="shared" si="56"/>
        <v>0</v>
      </c>
      <c r="N41" s="11">
        <f t="shared" si="57"/>
        <v>0</v>
      </c>
    </row>
    <row r="42" spans="4:14" ht="24.75" hidden="1" customHeight="1" x14ac:dyDescent="0.2">
      <c r="D42" s="10" t="s">
        <v>8</v>
      </c>
      <c r="E42" s="4">
        <f t="shared" si="48"/>
        <v>0</v>
      </c>
      <c r="F42" s="4">
        <f t="shared" si="49"/>
        <v>0</v>
      </c>
      <c r="G42" s="4">
        <f t="shared" si="50"/>
        <v>10000</v>
      </c>
      <c r="H42" s="4">
        <f t="shared" si="51"/>
        <v>30000</v>
      </c>
      <c r="I42" s="4">
        <f t="shared" si="52"/>
        <v>0</v>
      </c>
      <c r="J42" s="4">
        <f t="shared" si="53"/>
        <v>0</v>
      </c>
      <c r="K42" s="4">
        <f t="shared" si="54"/>
        <v>0</v>
      </c>
      <c r="L42" s="4">
        <f t="shared" si="55"/>
        <v>0</v>
      </c>
      <c r="M42" s="4">
        <f t="shared" si="56"/>
        <v>0</v>
      </c>
      <c r="N42" s="11">
        <f t="shared" si="57"/>
        <v>0</v>
      </c>
    </row>
    <row r="43" spans="4:14" ht="24.75" hidden="1" customHeight="1" x14ac:dyDescent="0.2">
      <c r="D43" s="10" t="s">
        <v>10</v>
      </c>
      <c r="E43" s="4">
        <f t="shared" si="48"/>
        <v>2500</v>
      </c>
      <c r="F43" s="4">
        <f t="shared" si="49"/>
        <v>7500</v>
      </c>
      <c r="G43" s="4">
        <f t="shared" si="50"/>
        <v>10000</v>
      </c>
      <c r="H43" s="4">
        <f t="shared" si="51"/>
        <v>30000</v>
      </c>
      <c r="I43" s="4">
        <f t="shared" si="52"/>
        <v>7500</v>
      </c>
      <c r="J43" s="4">
        <f t="shared" si="53"/>
        <v>22500</v>
      </c>
      <c r="K43" s="4">
        <f t="shared" si="54"/>
        <v>0</v>
      </c>
      <c r="L43" s="4">
        <f t="shared" si="55"/>
        <v>0</v>
      </c>
      <c r="M43" s="4">
        <f t="shared" si="56"/>
        <v>0</v>
      </c>
      <c r="N43" s="11">
        <f t="shared" si="57"/>
        <v>0</v>
      </c>
    </row>
    <row r="44" spans="4:14" ht="24.75" hidden="1" customHeight="1" x14ac:dyDescent="0.2">
      <c r="D44" s="10" t="s">
        <v>12</v>
      </c>
      <c r="E44" s="4">
        <f t="shared" si="48"/>
        <v>0</v>
      </c>
      <c r="F44" s="4">
        <f t="shared" si="49"/>
        <v>0</v>
      </c>
      <c r="G44" s="4">
        <f t="shared" si="50"/>
        <v>10000</v>
      </c>
      <c r="H44" s="4">
        <f t="shared" si="51"/>
        <v>30000</v>
      </c>
      <c r="I44" s="4">
        <f t="shared" si="52"/>
        <v>0</v>
      </c>
      <c r="J44" s="4">
        <f t="shared" si="53"/>
        <v>0</v>
      </c>
      <c r="K44" s="4">
        <f t="shared" si="54"/>
        <v>0</v>
      </c>
      <c r="L44" s="4">
        <f t="shared" si="55"/>
        <v>0</v>
      </c>
      <c r="M44" s="4">
        <f t="shared" si="56"/>
        <v>0</v>
      </c>
      <c r="N44" s="11">
        <f t="shared" si="57"/>
        <v>0</v>
      </c>
    </row>
    <row r="45" spans="4:14" ht="24.75" hidden="1" customHeight="1" x14ac:dyDescent="0.2">
      <c r="D45" s="10" t="s">
        <v>14</v>
      </c>
      <c r="E45" s="4">
        <f t="shared" si="48"/>
        <v>0</v>
      </c>
      <c r="F45" s="4">
        <f t="shared" si="49"/>
        <v>0</v>
      </c>
      <c r="G45" s="4">
        <f t="shared" si="50"/>
        <v>10000</v>
      </c>
      <c r="H45" s="4">
        <f t="shared" si="51"/>
        <v>30000</v>
      </c>
      <c r="I45" s="4">
        <f t="shared" si="52"/>
        <v>0</v>
      </c>
      <c r="J45" s="4">
        <f t="shared" si="53"/>
        <v>0</v>
      </c>
      <c r="K45" s="4">
        <f t="shared" si="54"/>
        <v>0</v>
      </c>
      <c r="L45" s="4">
        <f t="shared" si="55"/>
        <v>0</v>
      </c>
      <c r="M45" s="4">
        <f t="shared" si="56"/>
        <v>0</v>
      </c>
      <c r="N45" s="11">
        <f t="shared" si="57"/>
        <v>0</v>
      </c>
    </row>
    <row r="46" spans="4:14" ht="24.75" hidden="1" customHeight="1" x14ac:dyDescent="0.2">
      <c r="D46" s="10" t="s">
        <v>16</v>
      </c>
      <c r="E46" s="4">
        <f t="shared" si="48"/>
        <v>1000</v>
      </c>
      <c r="F46" s="4">
        <f t="shared" si="49"/>
        <v>3000</v>
      </c>
      <c r="G46" s="4">
        <f t="shared" si="50"/>
        <v>16000</v>
      </c>
      <c r="H46" s="4">
        <f t="shared" si="51"/>
        <v>48000</v>
      </c>
      <c r="I46" s="4">
        <f t="shared" si="52"/>
        <v>3000</v>
      </c>
      <c r="J46" s="4">
        <f t="shared" si="53"/>
        <v>9000</v>
      </c>
      <c r="K46" s="4">
        <f t="shared" si="54"/>
        <v>0</v>
      </c>
      <c r="L46" s="4">
        <f t="shared" si="55"/>
        <v>0</v>
      </c>
      <c r="M46" s="4">
        <f t="shared" si="56"/>
        <v>0</v>
      </c>
      <c r="N46" s="11">
        <f t="shared" si="57"/>
        <v>0</v>
      </c>
    </row>
    <row r="47" spans="4:14" ht="24.75" hidden="1" customHeight="1" x14ac:dyDescent="0.2">
      <c r="D47" s="10" t="s">
        <v>18</v>
      </c>
      <c r="E47" s="4">
        <f t="shared" si="48"/>
        <v>0</v>
      </c>
      <c r="F47" s="4">
        <f t="shared" si="49"/>
        <v>0</v>
      </c>
      <c r="G47" s="4">
        <f t="shared" si="50"/>
        <v>0</v>
      </c>
      <c r="H47" s="4">
        <f t="shared" si="51"/>
        <v>0</v>
      </c>
      <c r="I47" s="4">
        <f t="shared" si="52"/>
        <v>0</v>
      </c>
      <c r="J47" s="4">
        <f t="shared" si="53"/>
        <v>0</v>
      </c>
      <c r="K47" s="4">
        <f t="shared" si="54"/>
        <v>0</v>
      </c>
      <c r="L47" s="4">
        <f t="shared" si="55"/>
        <v>0</v>
      </c>
      <c r="M47" s="4">
        <f t="shared" si="56"/>
        <v>0</v>
      </c>
      <c r="N47" s="11">
        <f t="shared" si="57"/>
        <v>0</v>
      </c>
    </row>
    <row r="48" spans="4:14" ht="24.75" hidden="1" customHeight="1" x14ac:dyDescent="0.2">
      <c r="D48" s="10" t="s">
        <v>20</v>
      </c>
      <c r="E48" s="4">
        <f t="shared" si="48"/>
        <v>0</v>
      </c>
      <c r="F48" s="4">
        <f t="shared" si="49"/>
        <v>0</v>
      </c>
      <c r="G48" s="4">
        <f t="shared" si="50"/>
        <v>0</v>
      </c>
      <c r="H48" s="4">
        <f t="shared" si="51"/>
        <v>0</v>
      </c>
      <c r="I48" s="4">
        <f t="shared" si="52"/>
        <v>0</v>
      </c>
      <c r="J48" s="4">
        <f t="shared" si="53"/>
        <v>0</v>
      </c>
      <c r="K48" s="4">
        <f t="shared" si="54"/>
        <v>0</v>
      </c>
      <c r="L48" s="4">
        <f t="shared" si="55"/>
        <v>0</v>
      </c>
      <c r="M48" s="4">
        <f t="shared" si="56"/>
        <v>0</v>
      </c>
      <c r="N48" s="11">
        <f t="shared" si="57"/>
        <v>0</v>
      </c>
    </row>
    <row r="49" spans="4:14" ht="24.75" hidden="1" customHeight="1" x14ac:dyDescent="0.2">
      <c r="D49" s="10" t="s">
        <v>22</v>
      </c>
      <c r="E49" s="4">
        <f t="shared" si="48"/>
        <v>0</v>
      </c>
      <c r="F49" s="4">
        <f t="shared" si="49"/>
        <v>0</v>
      </c>
      <c r="G49" s="4">
        <f t="shared" si="50"/>
        <v>0</v>
      </c>
      <c r="H49" s="4">
        <f t="shared" si="51"/>
        <v>0</v>
      </c>
      <c r="I49" s="4">
        <f t="shared" si="52"/>
        <v>0</v>
      </c>
      <c r="J49" s="4">
        <f t="shared" si="53"/>
        <v>0</v>
      </c>
      <c r="K49" s="4">
        <f t="shared" si="54"/>
        <v>0</v>
      </c>
      <c r="L49" s="4">
        <f t="shared" si="55"/>
        <v>0</v>
      </c>
      <c r="M49" s="4">
        <f t="shared" si="56"/>
        <v>0</v>
      </c>
      <c r="N49" s="11">
        <f t="shared" si="57"/>
        <v>0</v>
      </c>
    </row>
    <row r="50" spans="4:14" ht="24.75" hidden="1" customHeight="1" x14ac:dyDescent="0.2">
      <c r="D50" s="10" t="s">
        <v>24</v>
      </c>
      <c r="E50" s="4">
        <f t="shared" si="48"/>
        <v>0</v>
      </c>
      <c r="F50" s="4">
        <f t="shared" si="49"/>
        <v>0</v>
      </c>
      <c r="G50" s="4">
        <f t="shared" si="50"/>
        <v>0</v>
      </c>
      <c r="H50" s="4">
        <f t="shared" si="51"/>
        <v>0</v>
      </c>
      <c r="I50" s="4">
        <f t="shared" si="52"/>
        <v>0</v>
      </c>
      <c r="J50" s="4">
        <f t="shared" si="53"/>
        <v>0</v>
      </c>
      <c r="K50" s="4">
        <f t="shared" si="54"/>
        <v>0</v>
      </c>
      <c r="L50" s="4">
        <f t="shared" si="55"/>
        <v>0</v>
      </c>
      <c r="M50" s="4">
        <f t="shared" si="56"/>
        <v>0</v>
      </c>
      <c r="N50" s="11">
        <f t="shared" si="57"/>
        <v>0</v>
      </c>
    </row>
    <row r="51" spans="4:14" ht="24.75" hidden="1" customHeight="1" x14ac:dyDescent="0.2">
      <c r="D51" s="10" t="s">
        <v>26</v>
      </c>
      <c r="E51" s="4">
        <f t="shared" si="48"/>
        <v>0</v>
      </c>
      <c r="F51" s="4">
        <f t="shared" si="49"/>
        <v>0</v>
      </c>
      <c r="G51" s="4">
        <f t="shared" si="50"/>
        <v>0</v>
      </c>
      <c r="H51" s="4">
        <f t="shared" si="51"/>
        <v>0</v>
      </c>
      <c r="I51" s="4">
        <f t="shared" si="52"/>
        <v>0</v>
      </c>
      <c r="J51" s="4">
        <f t="shared" si="53"/>
        <v>0</v>
      </c>
      <c r="K51" s="4">
        <f t="shared" si="54"/>
        <v>0</v>
      </c>
      <c r="L51" s="4">
        <f t="shared" si="55"/>
        <v>0</v>
      </c>
      <c r="M51" s="4">
        <f t="shared" si="56"/>
        <v>0</v>
      </c>
      <c r="N51" s="11">
        <f t="shared" si="57"/>
        <v>0</v>
      </c>
    </row>
    <row r="52" spans="4:14" ht="24.75" hidden="1" customHeight="1" x14ac:dyDescent="0.2">
      <c r="D52" s="10" t="s">
        <v>28</v>
      </c>
      <c r="E52" s="4">
        <f t="shared" si="48"/>
        <v>0</v>
      </c>
      <c r="F52" s="4">
        <f t="shared" si="49"/>
        <v>0</v>
      </c>
      <c r="G52" s="4">
        <f t="shared" si="50"/>
        <v>0</v>
      </c>
      <c r="H52" s="4">
        <f t="shared" si="51"/>
        <v>0</v>
      </c>
      <c r="I52" s="4">
        <f t="shared" si="52"/>
        <v>0</v>
      </c>
      <c r="J52" s="4">
        <f t="shared" si="53"/>
        <v>0</v>
      </c>
      <c r="K52" s="4">
        <f t="shared" si="54"/>
        <v>0</v>
      </c>
      <c r="L52" s="4">
        <f t="shared" si="55"/>
        <v>0</v>
      </c>
      <c r="M52" s="4">
        <f t="shared" si="56"/>
        <v>0</v>
      </c>
      <c r="N52" s="11">
        <f t="shared" si="57"/>
        <v>0</v>
      </c>
    </row>
    <row r="53" spans="4:14" ht="24.75" hidden="1" customHeight="1" x14ac:dyDescent="0.2">
      <c r="D53" s="10" t="s">
        <v>30</v>
      </c>
      <c r="E53" s="4">
        <f t="shared" si="48"/>
        <v>0</v>
      </c>
      <c r="F53" s="4">
        <f t="shared" si="49"/>
        <v>0</v>
      </c>
      <c r="G53" s="4">
        <f t="shared" si="50"/>
        <v>0</v>
      </c>
      <c r="H53" s="4">
        <f t="shared" si="51"/>
        <v>0</v>
      </c>
      <c r="I53" s="4">
        <f t="shared" si="52"/>
        <v>0</v>
      </c>
      <c r="J53" s="4">
        <f t="shared" si="53"/>
        <v>0</v>
      </c>
      <c r="K53" s="4">
        <f t="shared" si="54"/>
        <v>0</v>
      </c>
      <c r="L53" s="4">
        <f t="shared" si="55"/>
        <v>0</v>
      </c>
      <c r="M53" s="4">
        <f t="shared" si="56"/>
        <v>0</v>
      </c>
      <c r="N53" s="11">
        <f t="shared" si="57"/>
        <v>0</v>
      </c>
    </row>
    <row r="54" spans="4:14" ht="24.75" hidden="1" customHeight="1" x14ac:dyDescent="0.2">
      <c r="D54" s="10">
        <v>5201</v>
      </c>
      <c r="E54" s="4">
        <f t="shared" si="48"/>
        <v>1000</v>
      </c>
      <c r="F54" s="4">
        <f t="shared" si="49"/>
        <v>3000</v>
      </c>
      <c r="G54" s="4">
        <f t="shared" si="50"/>
        <v>36000</v>
      </c>
      <c r="H54" s="4">
        <f t="shared" si="51"/>
        <v>108000</v>
      </c>
      <c r="I54" s="4">
        <f t="shared" si="52"/>
        <v>3000</v>
      </c>
      <c r="J54" s="4">
        <f t="shared" si="53"/>
        <v>9000</v>
      </c>
      <c r="K54" s="4">
        <f t="shared" si="54"/>
        <v>0</v>
      </c>
      <c r="L54" s="4">
        <f t="shared" si="55"/>
        <v>0</v>
      </c>
      <c r="M54" s="4">
        <f t="shared" si="56"/>
        <v>0</v>
      </c>
      <c r="N54" s="11">
        <f t="shared" si="57"/>
        <v>0</v>
      </c>
    </row>
    <row r="55" spans="4:14" ht="24.75" hidden="1" customHeight="1" x14ac:dyDescent="0.2">
      <c r="D55" s="10" t="s">
        <v>33</v>
      </c>
      <c r="E55" s="4">
        <f t="shared" si="48"/>
        <v>0</v>
      </c>
      <c r="F55" s="4">
        <f t="shared" si="49"/>
        <v>0</v>
      </c>
      <c r="G55" s="4">
        <f t="shared" si="50"/>
        <v>0</v>
      </c>
      <c r="H55" s="4">
        <f t="shared" si="51"/>
        <v>0</v>
      </c>
      <c r="I55" s="4">
        <f t="shared" si="52"/>
        <v>0</v>
      </c>
      <c r="J55" s="4">
        <f t="shared" si="53"/>
        <v>0</v>
      </c>
      <c r="K55" s="4">
        <f t="shared" si="54"/>
        <v>0</v>
      </c>
      <c r="L55" s="4">
        <f t="shared" si="55"/>
        <v>0</v>
      </c>
      <c r="M55" s="4">
        <f t="shared" si="56"/>
        <v>0</v>
      </c>
      <c r="N55" s="11">
        <f t="shared" si="57"/>
        <v>0</v>
      </c>
    </row>
    <row r="56" spans="4:14" ht="24.75" hidden="1" customHeight="1" x14ac:dyDescent="0.2">
      <c r="D56" s="10" t="s">
        <v>35</v>
      </c>
      <c r="E56" s="4">
        <f t="shared" si="48"/>
        <v>500</v>
      </c>
      <c r="F56" s="4">
        <f t="shared" si="49"/>
        <v>1500</v>
      </c>
      <c r="G56" s="4">
        <f t="shared" si="50"/>
        <v>4000</v>
      </c>
      <c r="H56" s="4">
        <f t="shared" si="51"/>
        <v>12000</v>
      </c>
      <c r="I56" s="4">
        <f t="shared" si="52"/>
        <v>1500</v>
      </c>
      <c r="J56" s="4">
        <f t="shared" si="53"/>
        <v>4500</v>
      </c>
      <c r="K56" s="4">
        <f t="shared" si="54"/>
        <v>0</v>
      </c>
      <c r="L56" s="4">
        <f t="shared" si="55"/>
        <v>0</v>
      </c>
      <c r="M56" s="4">
        <f t="shared" si="56"/>
        <v>0</v>
      </c>
      <c r="N56" s="11">
        <f t="shared" si="57"/>
        <v>0</v>
      </c>
    </row>
    <row r="57" spans="4:14" ht="24.75" hidden="1" customHeight="1" x14ac:dyDescent="0.2">
      <c r="D57" s="10" t="s">
        <v>37</v>
      </c>
      <c r="E57" s="4">
        <f t="shared" si="48"/>
        <v>0</v>
      </c>
      <c r="F57" s="4">
        <f t="shared" si="49"/>
        <v>0</v>
      </c>
      <c r="G57" s="4">
        <f t="shared" si="50"/>
        <v>10000</v>
      </c>
      <c r="H57" s="4">
        <f t="shared" si="51"/>
        <v>30000</v>
      </c>
      <c r="I57" s="4">
        <f t="shared" si="52"/>
        <v>0</v>
      </c>
      <c r="J57" s="4">
        <f t="shared" si="53"/>
        <v>0</v>
      </c>
      <c r="K57" s="4">
        <f t="shared" si="54"/>
        <v>0</v>
      </c>
      <c r="L57" s="4">
        <f t="shared" si="55"/>
        <v>0</v>
      </c>
      <c r="M57" s="4">
        <f t="shared" si="56"/>
        <v>0</v>
      </c>
      <c r="N57" s="11">
        <f t="shared" si="57"/>
        <v>0</v>
      </c>
    </row>
    <row r="58" spans="4:14" ht="24.75" hidden="1" customHeight="1" x14ac:dyDescent="0.2">
      <c r="D58" s="10">
        <v>5303</v>
      </c>
      <c r="E58" s="4">
        <f t="shared" si="48"/>
        <v>0</v>
      </c>
      <c r="F58" s="4">
        <f t="shared" si="49"/>
        <v>0</v>
      </c>
      <c r="G58" s="4">
        <f t="shared" si="50"/>
        <v>0</v>
      </c>
      <c r="H58" s="4">
        <f t="shared" si="51"/>
        <v>0</v>
      </c>
      <c r="I58" s="4">
        <f t="shared" si="52"/>
        <v>0</v>
      </c>
      <c r="J58" s="4">
        <f t="shared" si="53"/>
        <v>0</v>
      </c>
      <c r="K58" s="4">
        <f t="shared" si="54"/>
        <v>0</v>
      </c>
      <c r="L58" s="4">
        <f t="shared" si="55"/>
        <v>0</v>
      </c>
      <c r="M58" s="4">
        <f t="shared" si="56"/>
        <v>0</v>
      </c>
      <c r="N58" s="11">
        <f t="shared" si="57"/>
        <v>0</v>
      </c>
    </row>
    <row r="59" spans="4:14" ht="24.75" hidden="1" customHeight="1" thickBot="1" x14ac:dyDescent="0.25">
      <c r="D59" s="10" t="s">
        <v>39</v>
      </c>
      <c r="E59" s="4">
        <f t="shared" si="48"/>
        <v>0</v>
      </c>
      <c r="F59" s="4">
        <f t="shared" si="49"/>
        <v>0</v>
      </c>
      <c r="G59" s="4">
        <f t="shared" si="50"/>
        <v>0</v>
      </c>
      <c r="H59" s="4">
        <f t="shared" si="51"/>
        <v>0</v>
      </c>
      <c r="I59" s="4">
        <f t="shared" si="52"/>
        <v>0</v>
      </c>
      <c r="J59" s="4">
        <f t="shared" si="53"/>
        <v>0</v>
      </c>
      <c r="K59" s="4">
        <f t="shared" si="54"/>
        <v>0</v>
      </c>
      <c r="L59" s="4">
        <f t="shared" si="55"/>
        <v>0</v>
      </c>
      <c r="M59" s="4">
        <f t="shared" si="56"/>
        <v>0</v>
      </c>
      <c r="N59" s="11">
        <f t="shared" si="57"/>
        <v>0</v>
      </c>
    </row>
    <row r="60" spans="4:14" ht="24.75" hidden="1" customHeight="1" thickBot="1" x14ac:dyDescent="0.25">
      <c r="D60" s="8">
        <v>9999</v>
      </c>
      <c r="E60" s="12">
        <f t="shared" ref="E60:N60" si="58">SUM(E29,Q29,AC29,AO29,BA29,BM29,BY29,CK29,CW29,DI29,DU29,EG29,ES29,FE29)</f>
        <v>7000</v>
      </c>
      <c r="F60" s="12">
        <f t="shared" si="58"/>
        <v>21000</v>
      </c>
      <c r="G60" s="12">
        <f t="shared" si="58"/>
        <v>122000</v>
      </c>
      <c r="H60" s="12">
        <f t="shared" si="58"/>
        <v>366000</v>
      </c>
      <c r="I60" s="12">
        <f t="shared" si="58"/>
        <v>21000</v>
      </c>
      <c r="J60" s="12">
        <f t="shared" si="58"/>
        <v>63000</v>
      </c>
      <c r="K60" s="12">
        <f t="shared" si="58"/>
        <v>0</v>
      </c>
      <c r="L60" s="12">
        <f t="shared" si="58"/>
        <v>0</v>
      </c>
      <c r="M60" s="12">
        <f t="shared" si="58"/>
        <v>0</v>
      </c>
      <c r="N60" s="13">
        <f t="shared" si="58"/>
        <v>0</v>
      </c>
    </row>
    <row r="61" spans="4:14" ht="24.75" hidden="1" customHeight="1" x14ac:dyDescent="0.2"/>
  </sheetData>
  <sheetProtection password="AC58" sheet="1" objects="1" scenarios="1"/>
  <mergeCells count="324">
    <mergeCell ref="BK4:BK5"/>
    <mergeCell ref="BL4:BL5"/>
    <mergeCell ref="BG4:BG5"/>
    <mergeCell ref="BH4:BH5"/>
    <mergeCell ref="BI4:BI5"/>
    <mergeCell ref="BJ4:BJ5"/>
    <mergeCell ref="AY4:AY5"/>
    <mergeCell ref="AZ4:AZ5"/>
    <mergeCell ref="BA4:BA5"/>
    <mergeCell ref="BB4:BB5"/>
    <mergeCell ref="BC4:BC5"/>
    <mergeCell ref="BD4:BD5"/>
    <mergeCell ref="AO4:AO5"/>
    <mergeCell ref="AP4:AP5"/>
    <mergeCell ref="AQ4:AQ5"/>
    <mergeCell ref="AR4:AR5"/>
    <mergeCell ref="BE4:BE5"/>
    <mergeCell ref="BF4:BF5"/>
    <mergeCell ref="AU4:AU5"/>
    <mergeCell ref="AV4:AV5"/>
    <mergeCell ref="AW4:AW5"/>
    <mergeCell ref="AX4:AX5"/>
    <mergeCell ref="AE4:AE5"/>
    <mergeCell ref="AF4:AF5"/>
    <mergeCell ref="AS4:AS5"/>
    <mergeCell ref="AT4:AT5"/>
    <mergeCell ref="AI4:AI5"/>
    <mergeCell ref="AJ4:AJ5"/>
    <mergeCell ref="AK4:AK5"/>
    <mergeCell ref="AL4:AL5"/>
    <mergeCell ref="AM4:AM5"/>
    <mergeCell ref="AN4:AN5"/>
    <mergeCell ref="AG4:AG5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O4:O5"/>
    <mergeCell ref="P4:P5"/>
    <mergeCell ref="Q4:Q5"/>
    <mergeCell ref="R4:R5"/>
    <mergeCell ref="S4:S5"/>
    <mergeCell ref="T4:T5"/>
    <mergeCell ref="G4:G5"/>
    <mergeCell ref="H4:H5"/>
    <mergeCell ref="I4:I5"/>
    <mergeCell ref="J4:J5"/>
    <mergeCell ref="U4:U5"/>
    <mergeCell ref="V4:V5"/>
    <mergeCell ref="K4:K5"/>
    <mergeCell ref="L4:L5"/>
    <mergeCell ref="M4:M5"/>
    <mergeCell ref="N4:N5"/>
    <mergeCell ref="AY3:AZ3"/>
    <mergeCell ref="BA3:BB3"/>
    <mergeCell ref="BC3:BD3"/>
    <mergeCell ref="BE3:BF3"/>
    <mergeCell ref="BK3:BL3"/>
    <mergeCell ref="A4:A5"/>
    <mergeCell ref="B4:B5"/>
    <mergeCell ref="C4:D4"/>
    <mergeCell ref="E4:E5"/>
    <mergeCell ref="F4:F5"/>
    <mergeCell ref="AE3:AF3"/>
    <mergeCell ref="AG3:AH3"/>
    <mergeCell ref="BG3:BH3"/>
    <mergeCell ref="BI3:BJ3"/>
    <mergeCell ref="AM3:AN3"/>
    <mergeCell ref="AO3:AP3"/>
    <mergeCell ref="AQ3:AR3"/>
    <mergeCell ref="AS3:AT3"/>
    <mergeCell ref="AU3:AV3"/>
    <mergeCell ref="AW3:AX3"/>
    <mergeCell ref="AI3:AJ3"/>
    <mergeCell ref="AK3:AL3"/>
    <mergeCell ref="O3:P3"/>
    <mergeCell ref="Q3:R3"/>
    <mergeCell ref="S3:T3"/>
    <mergeCell ref="U3:V3"/>
    <mergeCell ref="W3:X3"/>
    <mergeCell ref="Y3:Z3"/>
    <mergeCell ref="AA3:AB3"/>
    <mergeCell ref="AC3:AD3"/>
    <mergeCell ref="AC1:AN1"/>
    <mergeCell ref="AO1:AZ1"/>
    <mergeCell ref="BA1:BL1"/>
    <mergeCell ref="C2:D2"/>
    <mergeCell ref="E2:P2"/>
    <mergeCell ref="Q2:AB2"/>
    <mergeCell ref="AC2:AN2"/>
    <mergeCell ref="AO2:AZ2"/>
    <mergeCell ref="BA2:BL2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M3:N3"/>
    <mergeCell ref="BM1:BX1"/>
    <mergeCell ref="BM2:BX2"/>
    <mergeCell ref="BM3:BN3"/>
    <mergeCell ref="BO3:BP3"/>
    <mergeCell ref="BQ3:BR3"/>
    <mergeCell ref="BS3:BT3"/>
    <mergeCell ref="BU3:BV3"/>
    <mergeCell ref="BW3:BX3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BU4:BU5"/>
    <mergeCell ref="BV4:BV5"/>
    <mergeCell ref="BY1:CJ1"/>
    <mergeCell ref="BY2:CJ2"/>
    <mergeCell ref="BY3:BZ3"/>
    <mergeCell ref="CA3:CB3"/>
    <mergeCell ref="CC3:CD3"/>
    <mergeCell ref="CE3:CF3"/>
    <mergeCell ref="CG3:CH3"/>
    <mergeCell ref="CI3:CJ3"/>
    <mergeCell ref="CI4:CI5"/>
    <mergeCell ref="CJ4:CJ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  <mergeCell ref="CK1:CV1"/>
    <mergeCell ref="CK2:CV2"/>
    <mergeCell ref="CK3:CL3"/>
    <mergeCell ref="CM3:CN3"/>
    <mergeCell ref="CO3:CP3"/>
    <mergeCell ref="CQ3:CR3"/>
    <mergeCell ref="CS3:CT3"/>
    <mergeCell ref="CU3:CV3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S4:CS5"/>
    <mergeCell ref="CT4:CT5"/>
    <mergeCell ref="CW1:DH1"/>
    <mergeCell ref="CW2:DH2"/>
    <mergeCell ref="CW3:CX3"/>
    <mergeCell ref="CY3:CZ3"/>
    <mergeCell ref="DA3:DB3"/>
    <mergeCell ref="DC3:DD3"/>
    <mergeCell ref="DE3:DF3"/>
    <mergeCell ref="DG3:DH3"/>
    <mergeCell ref="DG4:DG5"/>
    <mergeCell ref="DH4:DH5"/>
    <mergeCell ref="CW4:CW5"/>
    <mergeCell ref="CX4:CX5"/>
    <mergeCell ref="CY4:CY5"/>
    <mergeCell ref="CZ4:CZ5"/>
    <mergeCell ref="DA4:DA5"/>
    <mergeCell ref="DB4:DB5"/>
    <mergeCell ref="DC4:DC5"/>
    <mergeCell ref="DD4:DD5"/>
    <mergeCell ref="DE4:DE5"/>
    <mergeCell ref="DF4:DF5"/>
    <mergeCell ref="DI1:DT1"/>
    <mergeCell ref="DI2:DT2"/>
    <mergeCell ref="DI3:DJ3"/>
    <mergeCell ref="DK3:DL3"/>
    <mergeCell ref="DM3:DN3"/>
    <mergeCell ref="DO3:DP3"/>
    <mergeCell ref="DQ3:DR3"/>
    <mergeCell ref="DS3:DT3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Q4:DQ5"/>
    <mergeCell ref="DR4:DR5"/>
    <mergeCell ref="DU1:EF1"/>
    <mergeCell ref="DU2:EF2"/>
    <mergeCell ref="DU3:DV3"/>
    <mergeCell ref="DW3:DX3"/>
    <mergeCell ref="DY3:DZ3"/>
    <mergeCell ref="EA3:EB3"/>
    <mergeCell ref="EC3:ED3"/>
    <mergeCell ref="EE3:EF3"/>
    <mergeCell ref="EE4:EE5"/>
    <mergeCell ref="EF4:EF5"/>
    <mergeCell ref="DU4:DU5"/>
    <mergeCell ref="DV4:DV5"/>
    <mergeCell ref="DW4:DW5"/>
    <mergeCell ref="DX4:DX5"/>
    <mergeCell ref="DY4:DY5"/>
    <mergeCell ref="DZ4:DZ5"/>
    <mergeCell ref="EA4:EA5"/>
    <mergeCell ref="EB4:EB5"/>
    <mergeCell ref="EC4:EC5"/>
    <mergeCell ref="ED4:ED5"/>
    <mergeCell ref="EG1:ER1"/>
    <mergeCell ref="EG2:ER2"/>
    <mergeCell ref="EG3:EH3"/>
    <mergeCell ref="EI3:EJ3"/>
    <mergeCell ref="EK3:EL3"/>
    <mergeCell ref="EM3:EN3"/>
    <mergeCell ref="EO3:EP3"/>
    <mergeCell ref="EQ3:ER3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O4:EO5"/>
    <mergeCell ref="EP4:EP5"/>
    <mergeCell ref="ES1:FD1"/>
    <mergeCell ref="ES2:FD2"/>
    <mergeCell ref="ES3:ET3"/>
    <mergeCell ref="EU3:EV3"/>
    <mergeCell ref="EW3:EX3"/>
    <mergeCell ref="EY3:EZ3"/>
    <mergeCell ref="FA3:FB3"/>
    <mergeCell ref="FC3:FD3"/>
    <mergeCell ref="FC4:FC5"/>
    <mergeCell ref="FD4:FD5"/>
    <mergeCell ref="ES4:ES5"/>
    <mergeCell ref="ET4:ET5"/>
    <mergeCell ref="EU4:EU5"/>
    <mergeCell ref="EV4:EV5"/>
    <mergeCell ref="EW4:EW5"/>
    <mergeCell ref="EX4:EX5"/>
    <mergeCell ref="EY4:EY5"/>
    <mergeCell ref="EZ4:EZ5"/>
    <mergeCell ref="FA4:FA5"/>
    <mergeCell ref="FB4:FB5"/>
    <mergeCell ref="FE1:FP1"/>
    <mergeCell ref="FE2:FP2"/>
    <mergeCell ref="FE3:FF3"/>
    <mergeCell ref="FG3:FH3"/>
    <mergeCell ref="FI3:FJ3"/>
    <mergeCell ref="FK3:FL3"/>
    <mergeCell ref="FM3:FN3"/>
    <mergeCell ref="FO3:FP3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N4:FN5"/>
    <mergeCell ref="FW4:FW5"/>
    <mergeCell ref="FQ1:GB1"/>
    <mergeCell ref="FQ2:GB2"/>
    <mergeCell ref="FQ3:FR3"/>
    <mergeCell ref="FS3:FT3"/>
    <mergeCell ref="FU3:FV3"/>
    <mergeCell ref="FW3:FX3"/>
    <mergeCell ref="FY3:FZ3"/>
    <mergeCell ref="GA3:GB3"/>
    <mergeCell ref="M34:N34"/>
    <mergeCell ref="FO4:FO5"/>
    <mergeCell ref="GA4:GA5"/>
    <mergeCell ref="GB4:GB5"/>
    <mergeCell ref="FQ4:FQ5"/>
    <mergeCell ref="FR4:FR5"/>
    <mergeCell ref="FS4:FS5"/>
    <mergeCell ref="FT4:FT5"/>
    <mergeCell ref="FU4:FU5"/>
    <mergeCell ref="FV4:FV5"/>
    <mergeCell ref="F35:F36"/>
    <mergeCell ref="FX4:FX5"/>
    <mergeCell ref="FY4:FY5"/>
    <mergeCell ref="FZ4:FZ5"/>
    <mergeCell ref="H35:H36"/>
    <mergeCell ref="E33:N33"/>
    <mergeCell ref="E34:F34"/>
    <mergeCell ref="G34:H34"/>
    <mergeCell ref="I34:J34"/>
    <mergeCell ref="K34:L34"/>
    <mergeCell ref="G35:G36"/>
    <mergeCell ref="FM4:FM5"/>
    <mergeCell ref="D35:D36"/>
    <mergeCell ref="M35:M36"/>
    <mergeCell ref="N35:N36"/>
    <mergeCell ref="I35:I36"/>
    <mergeCell ref="J35:J36"/>
    <mergeCell ref="K35:K36"/>
    <mergeCell ref="L35:L36"/>
    <mergeCell ref="E35:E36"/>
  </mergeCells>
  <phoneticPr fontId="0" type="noConversion"/>
  <pageMargins left="0.75" right="0.75" top="1" bottom="1" header="0.5" footer="0.5"/>
  <pageSetup paperSize="5" scale="76" fitToHeight="20" orientation="landscape" r:id="rId1"/>
  <headerFooter alignWithMargins="0">
    <oddFooter>&amp;C&amp;P of &amp;N</oddFooter>
  </headerFooter>
  <colBreaks count="14" manualBreakCount="14">
    <brk id="16" max="27" man="1"/>
    <brk id="28" max="27" man="1"/>
    <brk id="40" max="27" man="1"/>
    <brk id="52" max="27" man="1"/>
    <brk id="64" max="27" man="1"/>
    <brk id="76" max="1048575" man="1"/>
    <brk id="88" max="1048575" man="1"/>
    <brk id="100" max="1048575" man="1"/>
    <brk id="112" max="1048575" man="1"/>
    <brk id="124" max="1048575" man="1"/>
    <brk id="136" max="1048575" man="1"/>
    <brk id="148" max="1048575" man="1"/>
    <brk id="160" max="1048575" man="1"/>
    <brk id="172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1"/>
  <sheetViews>
    <sheetView zoomScaleNormal="100" workbookViewId="0">
      <pane xSplit="4" ySplit="3" topLeftCell="G4" activePane="bottomRight" state="frozen"/>
      <selection activeCell="F23" sqref="F23"/>
      <selection pane="topRight" activeCell="F23" sqref="F23"/>
      <selection pane="bottomLeft" activeCell="F23" sqref="F23"/>
      <selection pane="bottomRight" activeCell="U26" sqref="U26"/>
    </sheetView>
  </sheetViews>
  <sheetFormatPr defaultColWidth="33.85546875" defaultRowHeight="12.75" x14ac:dyDescent="0.2"/>
  <cols>
    <col min="1" max="1" width="33.85546875" style="3" customWidth="1"/>
    <col min="2" max="2" width="9" style="3" customWidth="1"/>
    <col min="3" max="4" width="9.28515625" style="3" customWidth="1"/>
    <col min="5" max="184" width="9.28515625" style="2" customWidth="1"/>
    <col min="185" max="237" width="10.7109375" style="2" customWidth="1"/>
    <col min="238" max="16384" width="33.85546875" style="2"/>
  </cols>
  <sheetData>
    <row r="1" spans="1:184" s="1" customFormat="1" x14ac:dyDescent="0.2">
      <c r="A1" s="285" t="str">
        <f>CONCATENATE("ACTIVITY ", 'ALL Activities'!A42, ": ", 'ALL Activities'!C42)</f>
        <v>ACTIVITY C: Framework for handling LMOs</v>
      </c>
      <c r="B1" s="286"/>
      <c r="C1" s="273" t="s">
        <v>64</v>
      </c>
      <c r="D1" s="274"/>
      <c r="E1" s="255" t="s">
        <v>80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7"/>
      <c r="Q1" s="255" t="s">
        <v>82</v>
      </c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7"/>
      <c r="AC1" s="255" t="s">
        <v>81</v>
      </c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7"/>
      <c r="AO1" s="255" t="s">
        <v>83</v>
      </c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7"/>
      <c r="BA1" s="255" t="s">
        <v>84</v>
      </c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7"/>
      <c r="BM1" s="255" t="s">
        <v>85</v>
      </c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7"/>
      <c r="BY1" s="255" t="s">
        <v>86</v>
      </c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7"/>
      <c r="CK1" s="255" t="s">
        <v>87</v>
      </c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7"/>
      <c r="CW1" s="255" t="s">
        <v>88</v>
      </c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7"/>
      <c r="DI1" s="255" t="s">
        <v>91</v>
      </c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7"/>
      <c r="DU1" s="255" t="s">
        <v>90</v>
      </c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7"/>
      <c r="EG1" s="255" t="s">
        <v>89</v>
      </c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7"/>
      <c r="ES1" s="255" t="s">
        <v>151</v>
      </c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7"/>
      <c r="FE1" s="255" t="s">
        <v>152</v>
      </c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7"/>
      <c r="FQ1" s="255" t="s">
        <v>153</v>
      </c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7"/>
    </row>
    <row r="2" spans="1:184" s="6" customFormat="1" ht="73.5" customHeight="1" thickBot="1" x14ac:dyDescent="0.25">
      <c r="A2" s="287"/>
      <c r="B2" s="288"/>
      <c r="C2" s="277" t="s">
        <v>134</v>
      </c>
      <c r="D2" s="278"/>
      <c r="E2" s="258" t="str">
        <f>'ALL Activities'!C43</f>
        <v>To develop procedural guidelines for  handling, transport, packaging and identification of LMOs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 t="str">
        <f>'ALL Activities'!C44</f>
        <v>To develop implementation plan for the Nagoya – Kuala Lumpur Supplementary Protocol on Liability and Redress to the Cartagena Protocol on Biosafety developed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Activities'!C45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Activities'!C46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Activities'!C47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Activities'!C48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Activities'!C49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Activities'!C50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Activities'!C51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Activities'!C52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Activities'!C53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Activities'!C54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Activities'!C55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Activities'!C56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Activities'!C57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7" customFormat="1" ht="27.75" customHeight="1" thickBot="1" x14ac:dyDescent="0.25">
      <c r="A3" s="289"/>
      <c r="B3" s="290"/>
      <c r="C3" s="275" t="s">
        <v>65</v>
      </c>
      <c r="D3" s="276"/>
      <c r="E3" s="261" t="s">
        <v>203</v>
      </c>
      <c r="F3" s="262"/>
      <c r="G3" s="263" t="s">
        <v>202</v>
      </c>
      <c r="H3" s="262"/>
      <c r="I3" s="263" t="s">
        <v>204</v>
      </c>
      <c r="J3" s="262"/>
      <c r="K3" s="263" t="s">
        <v>205</v>
      </c>
      <c r="L3" s="262"/>
      <c r="M3" s="263" t="s">
        <v>206</v>
      </c>
      <c r="N3" s="264"/>
      <c r="O3" s="261" t="s">
        <v>66</v>
      </c>
      <c r="P3" s="279"/>
      <c r="Q3" s="261" t="s">
        <v>203</v>
      </c>
      <c r="R3" s="262"/>
      <c r="S3" s="263" t="s">
        <v>202</v>
      </c>
      <c r="T3" s="262"/>
      <c r="U3" s="263" t="s">
        <v>204</v>
      </c>
      <c r="V3" s="262"/>
      <c r="W3" s="263" t="s">
        <v>205</v>
      </c>
      <c r="X3" s="262"/>
      <c r="Y3" s="263" t="s">
        <v>206</v>
      </c>
      <c r="Z3" s="264"/>
      <c r="AA3" s="265" t="s">
        <v>66</v>
      </c>
      <c r="AB3" s="266"/>
      <c r="AC3" s="261" t="s">
        <v>203</v>
      </c>
      <c r="AD3" s="262"/>
      <c r="AE3" s="263" t="s">
        <v>202</v>
      </c>
      <c r="AF3" s="262"/>
      <c r="AG3" s="263" t="s">
        <v>204</v>
      </c>
      <c r="AH3" s="262"/>
      <c r="AI3" s="263" t="s">
        <v>205</v>
      </c>
      <c r="AJ3" s="262"/>
      <c r="AK3" s="263" t="s">
        <v>206</v>
      </c>
      <c r="AL3" s="264"/>
      <c r="AM3" s="265" t="s">
        <v>66</v>
      </c>
      <c r="AN3" s="266"/>
      <c r="AO3" s="261" t="s">
        <v>203</v>
      </c>
      <c r="AP3" s="262"/>
      <c r="AQ3" s="263" t="s">
        <v>202</v>
      </c>
      <c r="AR3" s="262"/>
      <c r="AS3" s="263" t="s">
        <v>204</v>
      </c>
      <c r="AT3" s="262"/>
      <c r="AU3" s="263" t="s">
        <v>205</v>
      </c>
      <c r="AV3" s="262"/>
      <c r="AW3" s="263" t="s">
        <v>206</v>
      </c>
      <c r="AX3" s="264"/>
      <c r="AY3" s="265" t="s">
        <v>66</v>
      </c>
      <c r="AZ3" s="266"/>
      <c r="BA3" s="261" t="s">
        <v>203</v>
      </c>
      <c r="BB3" s="262"/>
      <c r="BC3" s="263" t="s">
        <v>202</v>
      </c>
      <c r="BD3" s="262"/>
      <c r="BE3" s="263" t="s">
        <v>204</v>
      </c>
      <c r="BF3" s="262"/>
      <c r="BG3" s="263" t="s">
        <v>205</v>
      </c>
      <c r="BH3" s="262"/>
      <c r="BI3" s="263" t="s">
        <v>206</v>
      </c>
      <c r="BJ3" s="264"/>
      <c r="BK3" s="265" t="s">
        <v>66</v>
      </c>
      <c r="BL3" s="266"/>
      <c r="BM3" s="261" t="s">
        <v>203</v>
      </c>
      <c r="BN3" s="262"/>
      <c r="BO3" s="263" t="s">
        <v>202</v>
      </c>
      <c r="BP3" s="262"/>
      <c r="BQ3" s="263" t="s">
        <v>204</v>
      </c>
      <c r="BR3" s="262"/>
      <c r="BS3" s="263" t="s">
        <v>205</v>
      </c>
      <c r="BT3" s="262"/>
      <c r="BU3" s="263" t="s">
        <v>206</v>
      </c>
      <c r="BV3" s="264"/>
      <c r="BW3" s="265" t="s">
        <v>66</v>
      </c>
      <c r="BX3" s="266"/>
      <c r="BY3" s="261" t="s">
        <v>203</v>
      </c>
      <c r="BZ3" s="262"/>
      <c r="CA3" s="263" t="s">
        <v>202</v>
      </c>
      <c r="CB3" s="262"/>
      <c r="CC3" s="263" t="s">
        <v>204</v>
      </c>
      <c r="CD3" s="262"/>
      <c r="CE3" s="263" t="s">
        <v>205</v>
      </c>
      <c r="CF3" s="262"/>
      <c r="CG3" s="263" t="s">
        <v>206</v>
      </c>
      <c r="CH3" s="264"/>
      <c r="CI3" s="265" t="s">
        <v>66</v>
      </c>
      <c r="CJ3" s="266"/>
      <c r="CK3" s="261" t="s">
        <v>203</v>
      </c>
      <c r="CL3" s="262"/>
      <c r="CM3" s="263" t="s">
        <v>202</v>
      </c>
      <c r="CN3" s="262"/>
      <c r="CO3" s="263" t="s">
        <v>204</v>
      </c>
      <c r="CP3" s="262"/>
      <c r="CQ3" s="263" t="s">
        <v>205</v>
      </c>
      <c r="CR3" s="262"/>
      <c r="CS3" s="263" t="s">
        <v>206</v>
      </c>
      <c r="CT3" s="264"/>
      <c r="CU3" s="265" t="s">
        <v>66</v>
      </c>
      <c r="CV3" s="266"/>
      <c r="CW3" s="261" t="s">
        <v>203</v>
      </c>
      <c r="CX3" s="262"/>
      <c r="CY3" s="263" t="s">
        <v>202</v>
      </c>
      <c r="CZ3" s="262"/>
      <c r="DA3" s="263" t="s">
        <v>204</v>
      </c>
      <c r="DB3" s="262"/>
      <c r="DC3" s="263" t="s">
        <v>205</v>
      </c>
      <c r="DD3" s="262"/>
      <c r="DE3" s="263" t="s">
        <v>206</v>
      </c>
      <c r="DF3" s="264"/>
      <c r="DG3" s="265" t="s">
        <v>66</v>
      </c>
      <c r="DH3" s="266"/>
      <c r="DI3" s="261" t="s">
        <v>203</v>
      </c>
      <c r="DJ3" s="262"/>
      <c r="DK3" s="263" t="s">
        <v>202</v>
      </c>
      <c r="DL3" s="262"/>
      <c r="DM3" s="263" t="s">
        <v>204</v>
      </c>
      <c r="DN3" s="262"/>
      <c r="DO3" s="263" t="s">
        <v>205</v>
      </c>
      <c r="DP3" s="262"/>
      <c r="DQ3" s="263" t="s">
        <v>206</v>
      </c>
      <c r="DR3" s="264"/>
      <c r="DS3" s="265" t="s">
        <v>66</v>
      </c>
      <c r="DT3" s="266"/>
      <c r="DU3" s="261" t="s">
        <v>203</v>
      </c>
      <c r="DV3" s="262"/>
      <c r="DW3" s="263" t="s">
        <v>202</v>
      </c>
      <c r="DX3" s="262"/>
      <c r="DY3" s="263" t="s">
        <v>204</v>
      </c>
      <c r="DZ3" s="262"/>
      <c r="EA3" s="263" t="s">
        <v>205</v>
      </c>
      <c r="EB3" s="262"/>
      <c r="EC3" s="263" t="s">
        <v>206</v>
      </c>
      <c r="ED3" s="264"/>
      <c r="EE3" s="265" t="s">
        <v>66</v>
      </c>
      <c r="EF3" s="266"/>
      <c r="EG3" s="261" t="s">
        <v>203</v>
      </c>
      <c r="EH3" s="262"/>
      <c r="EI3" s="263" t="s">
        <v>202</v>
      </c>
      <c r="EJ3" s="262"/>
      <c r="EK3" s="263" t="s">
        <v>204</v>
      </c>
      <c r="EL3" s="262"/>
      <c r="EM3" s="263" t="s">
        <v>205</v>
      </c>
      <c r="EN3" s="262"/>
      <c r="EO3" s="263" t="s">
        <v>206</v>
      </c>
      <c r="EP3" s="264"/>
      <c r="EQ3" s="265" t="s">
        <v>66</v>
      </c>
      <c r="ER3" s="266"/>
      <c r="ES3" s="261" t="s">
        <v>203</v>
      </c>
      <c r="ET3" s="262"/>
      <c r="EU3" s="263" t="s">
        <v>202</v>
      </c>
      <c r="EV3" s="262"/>
      <c r="EW3" s="263" t="s">
        <v>204</v>
      </c>
      <c r="EX3" s="262"/>
      <c r="EY3" s="263" t="s">
        <v>205</v>
      </c>
      <c r="EZ3" s="262"/>
      <c r="FA3" s="263" t="s">
        <v>206</v>
      </c>
      <c r="FB3" s="264"/>
      <c r="FC3" s="265" t="s">
        <v>66</v>
      </c>
      <c r="FD3" s="266"/>
      <c r="FE3" s="261" t="s">
        <v>203</v>
      </c>
      <c r="FF3" s="262"/>
      <c r="FG3" s="263" t="s">
        <v>202</v>
      </c>
      <c r="FH3" s="262"/>
      <c r="FI3" s="263" t="s">
        <v>204</v>
      </c>
      <c r="FJ3" s="262"/>
      <c r="FK3" s="263" t="s">
        <v>205</v>
      </c>
      <c r="FL3" s="262"/>
      <c r="FM3" s="263" t="s">
        <v>206</v>
      </c>
      <c r="FN3" s="264"/>
      <c r="FO3" s="265" t="s">
        <v>66</v>
      </c>
      <c r="FP3" s="266"/>
      <c r="FQ3" s="261" t="s">
        <v>203</v>
      </c>
      <c r="FR3" s="262"/>
      <c r="FS3" s="263" t="s">
        <v>202</v>
      </c>
      <c r="FT3" s="262"/>
      <c r="FU3" s="263" t="s">
        <v>204</v>
      </c>
      <c r="FV3" s="262"/>
      <c r="FW3" s="263" t="s">
        <v>205</v>
      </c>
      <c r="FX3" s="262"/>
      <c r="FY3" s="263" t="s">
        <v>206</v>
      </c>
      <c r="FZ3" s="264"/>
      <c r="GA3" s="265" t="s">
        <v>66</v>
      </c>
      <c r="GB3" s="266"/>
    </row>
    <row r="4" spans="1:184" s="16" customFormat="1" ht="30.75" customHeight="1" x14ac:dyDescent="0.2">
      <c r="A4" s="280" t="s">
        <v>43</v>
      </c>
      <c r="B4" s="282" t="s">
        <v>42</v>
      </c>
      <c r="C4" s="282" t="s">
        <v>108</v>
      </c>
      <c r="D4" s="284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41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41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41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41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41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41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41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41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41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41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41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41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41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41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41" t="s">
        <v>210</v>
      </c>
      <c r="GA4" s="251" t="s">
        <v>212</v>
      </c>
      <c r="GB4" s="253" t="s">
        <v>210</v>
      </c>
    </row>
    <row r="5" spans="1:184" s="16" customFormat="1" ht="12.75" customHeight="1" thickBot="1" x14ac:dyDescent="0.25">
      <c r="A5" s="281"/>
      <c r="B5" s="283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42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42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42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42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42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42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42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42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42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42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42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42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42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42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42"/>
      <c r="GA5" s="252"/>
      <c r="GB5" s="254"/>
    </row>
    <row r="6" spans="1:184" s="15" customFormat="1" ht="12" x14ac:dyDescent="0.2">
      <c r="A6" s="58" t="s">
        <v>201</v>
      </c>
      <c r="B6" s="164" t="s">
        <v>200</v>
      </c>
      <c r="C6" s="171">
        <f>SUM(O6,AA6,AM6,AY6,BK6,BW6,CI6,CU6,DG6,DS6,EE6,EQ6,FC6,FO6,GA6)</f>
        <v>0</v>
      </c>
      <c r="D6" s="172">
        <f>SUM(P6,AB6,AN6,AZ6,BL6,BX6,CJ6,CV6,DH6,DT6,EF6,ER6,FD6,FP6,GB6)</f>
        <v>0</v>
      </c>
      <c r="E6" s="178"/>
      <c r="F6" s="179"/>
      <c r="G6" s="179"/>
      <c r="H6" s="179"/>
      <c r="I6" s="179"/>
      <c r="J6" s="179"/>
      <c r="K6" s="179"/>
      <c r="L6" s="179"/>
      <c r="M6" s="180"/>
      <c r="N6" s="181"/>
      <c r="O6" s="182">
        <f>SUM(E6,G6,I6,K6,M6)</f>
        <v>0</v>
      </c>
      <c r="P6" s="183">
        <f>SUM(F6,H6,J6,L6,N6)</f>
        <v>0</v>
      </c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2">
        <f>SUM(Q6,S6,U6,W6,Y6)</f>
        <v>0</v>
      </c>
      <c r="AB6" s="183">
        <f>SUM(R6,T6,V6,X6,Z6)</f>
        <v>0</v>
      </c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2">
        <f>SUM(AC6,AE6,AG6,AI6,AK6)</f>
        <v>0</v>
      </c>
      <c r="AN6" s="183">
        <f t="shared" ref="AM6:AN28" si="0">SUM(AD6,AF6,AH6,AJ6,AL6)</f>
        <v>0</v>
      </c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2">
        <f>SUM(AO6,AQ6,AS6,AU6,AW6)</f>
        <v>0</v>
      </c>
      <c r="AZ6" s="183">
        <f>SUM(AP6,AR6,AT6,AV6,AX6)</f>
        <v>0</v>
      </c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2">
        <f>SUM(BA6,BC6,BE6,BG6,BI6)</f>
        <v>0</v>
      </c>
      <c r="BL6" s="183">
        <f>SUM(BB6,BD6,BF6,BH6,BJ6)</f>
        <v>0</v>
      </c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2">
        <f>SUM(BM6,BO6,BQ6,BS6,BU6)</f>
        <v>0</v>
      </c>
      <c r="BX6" s="183">
        <f>SUM(BN6,BP6,BR6,BT6,BV6)</f>
        <v>0</v>
      </c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2">
        <f>SUM(BY6,CA6,CC6,CE6,CG6)</f>
        <v>0</v>
      </c>
      <c r="CJ6" s="183">
        <f>SUM(BZ6,CB6,CD6,CF6,CH6)</f>
        <v>0</v>
      </c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2">
        <f>SUM(CK6,CM6,CO6,CQ6,CS6)</f>
        <v>0</v>
      </c>
      <c r="CV6" s="183">
        <f>SUM(CL6,CN6,CP6,CR6,CT6)</f>
        <v>0</v>
      </c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2">
        <f>SUM(CW6,CY6,DA6,DC6,DE6)</f>
        <v>0</v>
      </c>
      <c r="DH6" s="183">
        <f>SUM(CX6,CZ6,DB6,DD6,DF6)</f>
        <v>0</v>
      </c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2">
        <f>SUM(DI6,DK6,DM6,DO6,DQ6)</f>
        <v>0</v>
      </c>
      <c r="DT6" s="183">
        <f>SUM(DJ6,DL6,DN6,DP6,DR6)</f>
        <v>0</v>
      </c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2">
        <f>SUM(DU6,DW6,DY6,EA6,EC6)</f>
        <v>0</v>
      </c>
      <c r="EF6" s="183">
        <f>SUM(DV6,DX6,DZ6,EB6,ED6)</f>
        <v>0</v>
      </c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2">
        <f>SUM(EG6,EI6,EK6,EM6,EO6)</f>
        <v>0</v>
      </c>
      <c r="ER6" s="183">
        <f>SUM(EH6,EJ6,EL6,EN6,EP6)</f>
        <v>0</v>
      </c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2">
        <f>SUM(ES6,EU6,EW6,EY6,FA6)</f>
        <v>0</v>
      </c>
      <c r="FD6" s="183">
        <f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>SUM(FE6,FG6,FI6,FK6,FM6)</f>
        <v>0</v>
      </c>
      <c r="FP6" s="183">
        <f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>SUM(FQ6,FS6,FU6,FW6,FY6)</f>
        <v>0</v>
      </c>
      <c r="GB6" s="183">
        <f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>SUM(O7,AA7,AM7,AY7,BK7,BW7,CI7,CU7,DG7,DS7,EE7,EQ7,FC7,FO7,GA7)</f>
        <v>0</v>
      </c>
      <c r="D7" s="172">
        <f>SUM(P7,AB7,AN7,AZ7,BL7,BX7,CJ7,CV7,DH7,DT7,EF7,ER7,FD7,FP7,GB7)</f>
        <v>72000</v>
      </c>
      <c r="E7" s="178"/>
      <c r="F7" s="179">
        <v>1500</v>
      </c>
      <c r="G7" s="179"/>
      <c r="H7" s="179">
        <v>21000</v>
      </c>
      <c r="I7" s="179"/>
      <c r="J7" s="179">
        <v>19500</v>
      </c>
      <c r="K7" s="179"/>
      <c r="L7" s="179"/>
      <c r="M7" s="180"/>
      <c r="N7" s="181"/>
      <c r="O7" s="182">
        <f>SUM(E7,G7,I7,K7,M7)</f>
        <v>0</v>
      </c>
      <c r="P7" s="183">
        <f>SUM(F7,H7,J7,L7,N7)</f>
        <v>42000</v>
      </c>
      <c r="Q7" s="184"/>
      <c r="R7" s="184">
        <v>3000</v>
      </c>
      <c r="S7" s="184"/>
      <c r="T7" s="184">
        <v>10500</v>
      </c>
      <c r="U7" s="184"/>
      <c r="V7" s="184">
        <v>10500</v>
      </c>
      <c r="W7" s="184"/>
      <c r="X7" s="184">
        <v>6000</v>
      </c>
      <c r="Y7" s="184"/>
      <c r="Z7" s="184"/>
      <c r="AA7" s="182">
        <f>SUM(Q7,S7,U7,W7,Y7)</f>
        <v>0</v>
      </c>
      <c r="AB7" s="183">
        <f>SUM(R7,T7,V7,X7,Z7)</f>
        <v>30000</v>
      </c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2">
        <f>SUM(AC7,AE7,AG7,AI7,AK7)</f>
        <v>0</v>
      </c>
      <c r="AN7" s="183">
        <f>SUM(AD7,AF7,AH7,AJ7,AL7)</f>
        <v>0</v>
      </c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2">
        <f>SUM(AO7,AQ7,AS7,AU7,AW7)</f>
        <v>0</v>
      </c>
      <c r="AZ7" s="183">
        <f>SUM(AP7,AR7,AT7,AV7,AX7)</f>
        <v>0</v>
      </c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2">
        <f>SUM(BA7,BC7,BE7,BG7,BI7)</f>
        <v>0</v>
      </c>
      <c r="BL7" s="183">
        <f>SUM(BB7,BD7,BF7,BH7,BJ7)</f>
        <v>0</v>
      </c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2">
        <f>SUM(BM7,BO7,BQ7,BS7,BU7)</f>
        <v>0</v>
      </c>
      <c r="BX7" s="183">
        <f>SUM(BN7,BP7,BR7,BT7,BV7)</f>
        <v>0</v>
      </c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2">
        <f>SUM(BY7,CA7,CC7,CE7,CG7)</f>
        <v>0</v>
      </c>
      <c r="CJ7" s="183">
        <f>SUM(BZ7,CB7,CD7,CF7,CH7)</f>
        <v>0</v>
      </c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2">
        <f>SUM(CK7,CM7,CO7,CQ7,CS7)</f>
        <v>0</v>
      </c>
      <c r="CV7" s="183">
        <f>SUM(CL7,CN7,CP7,CR7,CT7)</f>
        <v>0</v>
      </c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2">
        <f>SUM(CW7,CY7,DA7,DC7,DE7)</f>
        <v>0</v>
      </c>
      <c r="DH7" s="183">
        <f>SUM(CX7,CZ7,DB7,DD7,DF7)</f>
        <v>0</v>
      </c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2">
        <f>SUM(DI7,DK7,DM7,DO7,DQ7)</f>
        <v>0</v>
      </c>
      <c r="DT7" s="183">
        <f>SUM(DJ7,DL7,DN7,DP7,DR7)</f>
        <v>0</v>
      </c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2">
        <f>SUM(DU7,DW7,DY7,EA7,EC7)</f>
        <v>0</v>
      </c>
      <c r="EF7" s="183">
        <f>SUM(DV7,DX7,DZ7,EB7,ED7)</f>
        <v>0</v>
      </c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2">
        <f>SUM(EG7,EI7,EK7,EM7,EO7)</f>
        <v>0</v>
      </c>
      <c r="ER7" s="183">
        <f>SUM(EH7,EJ7,EL7,EN7,EP7)</f>
        <v>0</v>
      </c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2">
        <f>SUM(ES7,EU7,EW7,EY7,FA7)</f>
        <v>0</v>
      </c>
      <c r="FD7" s="183">
        <f>SUM(ET7,EV7,EX7,EZ7,FB7)</f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>SUM(FE7,FG7,FI7,FK7,FM7)</f>
        <v>0</v>
      </c>
      <c r="FP7" s="183">
        <f>SUM(FF7,FH7,FJ7,FL7,FN7)</f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>SUM(FQ7,FS7,FU7,FW7,FY7)</f>
        <v>0</v>
      </c>
      <c r="GB7" s="183">
        <f>SUM(FR7,FT7,FV7,FX7,FZ7)</f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ref="C8:C29" si="1">SUM(O8,AA8,AM8,AY8,BK8,BW8,CI8,CU8,DG8,DS8,EE8,EQ8,FC8,FO8,GA8)</f>
        <v>0</v>
      </c>
      <c r="D8" s="172">
        <f t="shared" ref="D8:D29" si="2">SUM(P8,AB8,AN8,AZ8,BL8,BX8,CJ8,CV8,DH8,DT8,EF8,ER8,FD8,FP8,GB8)</f>
        <v>0</v>
      </c>
      <c r="E8" s="185"/>
      <c r="F8" s="180"/>
      <c r="G8" s="180"/>
      <c r="H8" s="180"/>
      <c r="I8" s="180"/>
      <c r="J8" s="180"/>
      <c r="K8" s="180"/>
      <c r="L8" s="180"/>
      <c r="M8" s="180"/>
      <c r="N8" s="181"/>
      <c r="O8" s="186">
        <f t="shared" ref="O8:P28" si="3">SUM(E8,G8,I8,K8,M8)</f>
        <v>0</v>
      </c>
      <c r="P8" s="187">
        <f t="shared" si="3"/>
        <v>0</v>
      </c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6">
        <f t="shared" ref="AA8:AB28" si="4">SUM(Q8,S8,U8,W8,Y8)</f>
        <v>0</v>
      </c>
      <c r="AB8" s="187">
        <f t="shared" si="4"/>
        <v>0</v>
      </c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6">
        <f t="shared" si="0"/>
        <v>0</v>
      </c>
      <c r="AN8" s="187">
        <f t="shared" si="0"/>
        <v>0</v>
      </c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6">
        <f t="shared" ref="AY8:AZ28" si="5">SUM(AO8,AQ8,AS8,AU8,AW8)</f>
        <v>0</v>
      </c>
      <c r="AZ8" s="187">
        <f t="shared" si="5"/>
        <v>0</v>
      </c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6">
        <f t="shared" ref="BK8:BL28" si="6">SUM(BA8,BC8,BE8,BG8,BI8)</f>
        <v>0</v>
      </c>
      <c r="BL8" s="187">
        <f t="shared" si="6"/>
        <v>0</v>
      </c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6">
        <f t="shared" ref="BW8:BW28" si="7">SUM(BM8,BO8,BQ8,BS8,BU8)</f>
        <v>0</v>
      </c>
      <c r="BX8" s="187">
        <f t="shared" ref="BX8:BX28" si="8">SUM(BN8,BP8,BR8,BT8,BV8)</f>
        <v>0</v>
      </c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6">
        <f t="shared" ref="CI8:CI28" si="9">SUM(BY8,CA8,CC8,CE8,CG8)</f>
        <v>0</v>
      </c>
      <c r="CJ8" s="187">
        <f t="shared" ref="CJ8:CJ28" si="10">SUM(BZ8,CB8,CD8,CF8,CH8)</f>
        <v>0</v>
      </c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6">
        <f t="shared" ref="CU8:CU28" si="11">SUM(CK8,CM8,CO8,CQ8,CS8)</f>
        <v>0</v>
      </c>
      <c r="CV8" s="187">
        <f t="shared" ref="CV8:CV28" si="12">SUM(CL8,CN8,CP8,CR8,CT8)</f>
        <v>0</v>
      </c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6">
        <f t="shared" ref="DG8:DG28" si="13">SUM(CW8,CY8,DA8,DC8,DE8)</f>
        <v>0</v>
      </c>
      <c r="DH8" s="187">
        <f t="shared" ref="DH8:DH28" si="14">SUM(CX8,CZ8,DB8,DD8,DF8)</f>
        <v>0</v>
      </c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6">
        <f t="shared" ref="DS8:DS28" si="15">SUM(DI8,DK8,DM8,DO8,DQ8)</f>
        <v>0</v>
      </c>
      <c r="DT8" s="187">
        <f t="shared" ref="DT8:DT28" si="16">SUM(DJ8,DL8,DN8,DP8,DR8)</f>
        <v>0</v>
      </c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6">
        <f t="shared" ref="EE8:EE28" si="17">SUM(DU8,DW8,DY8,EA8,EC8)</f>
        <v>0</v>
      </c>
      <c r="EF8" s="187">
        <f t="shared" ref="EF8:EF28" si="18">SUM(DV8,DX8,DZ8,EB8,ED8)</f>
        <v>0</v>
      </c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6">
        <f t="shared" ref="EQ8:EQ28" si="19">SUM(EG8,EI8,EK8,EM8,EO8)</f>
        <v>0</v>
      </c>
      <c r="ER8" s="187">
        <f t="shared" ref="ER8:ER28" si="20">SUM(EH8,EJ8,EL8,EN8,EP8)</f>
        <v>0</v>
      </c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6">
        <f t="shared" ref="FC8:FC28" si="21">SUM(ES8,EU8,EW8,EY8,FA8)</f>
        <v>0</v>
      </c>
      <c r="FD8" s="187">
        <f t="shared" ref="FD8:FD28" si="22">SUM(ET8,EV8,EX8,EZ8,FB8)</f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ref="FO8:FO28" si="23">SUM(FE8,FG8,FI8,FK8,FM8)</f>
        <v>0</v>
      </c>
      <c r="FP8" s="187">
        <f t="shared" ref="FP8:FP28" si="24">SUM(FF8,FH8,FJ8,FL8,FN8)</f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ref="GA8:GA28" si="25">SUM(FQ8,FS8,FU8,FW8,FY8)</f>
        <v>0</v>
      </c>
      <c r="GB8" s="187">
        <f t="shared" ref="GB8:GB28" si="26">SUM(FR8,FT8,FV8,FX8,FZ8)</f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1"/>
        <v>4000</v>
      </c>
      <c r="D9" s="172">
        <f t="shared" si="2"/>
        <v>0</v>
      </c>
      <c r="E9" s="185"/>
      <c r="F9" s="180"/>
      <c r="G9" s="180">
        <v>2000</v>
      </c>
      <c r="H9" s="180"/>
      <c r="I9" s="180">
        <v>2000</v>
      </c>
      <c r="J9" s="180"/>
      <c r="K9" s="180"/>
      <c r="L9" s="180"/>
      <c r="M9" s="180"/>
      <c r="N9" s="181"/>
      <c r="O9" s="186">
        <f t="shared" si="3"/>
        <v>4000</v>
      </c>
      <c r="P9" s="187">
        <f t="shared" si="3"/>
        <v>0</v>
      </c>
      <c r="Q9" s="185"/>
      <c r="R9" s="180"/>
      <c r="S9" s="180"/>
      <c r="T9" s="180"/>
      <c r="U9" s="180"/>
      <c r="V9" s="180"/>
      <c r="W9" s="180"/>
      <c r="X9" s="184"/>
      <c r="Y9" s="184"/>
      <c r="Z9" s="184"/>
      <c r="AA9" s="186">
        <f t="shared" si="4"/>
        <v>0</v>
      </c>
      <c r="AB9" s="187">
        <f t="shared" si="4"/>
        <v>0</v>
      </c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6">
        <f t="shared" si="0"/>
        <v>0</v>
      </c>
      <c r="AN9" s="187">
        <f t="shared" si="0"/>
        <v>0</v>
      </c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6">
        <f t="shared" si="5"/>
        <v>0</v>
      </c>
      <c r="AZ9" s="187">
        <f t="shared" si="5"/>
        <v>0</v>
      </c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6">
        <f t="shared" si="6"/>
        <v>0</v>
      </c>
      <c r="BL9" s="187">
        <f t="shared" si="6"/>
        <v>0</v>
      </c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6">
        <f t="shared" si="7"/>
        <v>0</v>
      </c>
      <c r="BX9" s="187">
        <f t="shared" si="8"/>
        <v>0</v>
      </c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6">
        <f t="shared" si="9"/>
        <v>0</v>
      </c>
      <c r="CJ9" s="187">
        <f t="shared" si="10"/>
        <v>0</v>
      </c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6">
        <f t="shared" si="11"/>
        <v>0</v>
      </c>
      <c r="CV9" s="187">
        <f t="shared" si="12"/>
        <v>0</v>
      </c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6">
        <f t="shared" si="13"/>
        <v>0</v>
      </c>
      <c r="DH9" s="187">
        <f t="shared" si="14"/>
        <v>0</v>
      </c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6">
        <f t="shared" si="15"/>
        <v>0</v>
      </c>
      <c r="DT9" s="187">
        <f t="shared" si="16"/>
        <v>0</v>
      </c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6">
        <f t="shared" si="17"/>
        <v>0</v>
      </c>
      <c r="EF9" s="187">
        <f t="shared" si="18"/>
        <v>0</v>
      </c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6">
        <f t="shared" si="19"/>
        <v>0</v>
      </c>
      <c r="ER9" s="187">
        <f t="shared" si="20"/>
        <v>0</v>
      </c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6">
        <f t="shared" si="21"/>
        <v>0</v>
      </c>
      <c r="FD9" s="187">
        <f t="shared" si="22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3"/>
        <v>0</v>
      </c>
      <c r="FP9" s="187">
        <f t="shared" si="24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25"/>
        <v>0</v>
      </c>
      <c r="GB9" s="187">
        <f t="shared" si="26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1"/>
        <v>20000</v>
      </c>
      <c r="D10" s="172">
        <f t="shared" si="2"/>
        <v>0</v>
      </c>
      <c r="E10" s="185">
        <v>500</v>
      </c>
      <c r="F10" s="180"/>
      <c r="G10" s="180">
        <v>5000</v>
      </c>
      <c r="H10" s="180"/>
      <c r="I10" s="180">
        <v>4500</v>
      </c>
      <c r="J10" s="180"/>
      <c r="K10" s="180"/>
      <c r="L10" s="180"/>
      <c r="M10" s="180"/>
      <c r="N10" s="181"/>
      <c r="O10" s="186">
        <f t="shared" si="3"/>
        <v>10000</v>
      </c>
      <c r="P10" s="187">
        <f t="shared" si="3"/>
        <v>0</v>
      </c>
      <c r="Q10" s="185">
        <v>1000</v>
      </c>
      <c r="R10" s="180"/>
      <c r="S10" s="180">
        <v>3500</v>
      </c>
      <c r="T10" s="180"/>
      <c r="U10" s="180">
        <v>3500</v>
      </c>
      <c r="V10" s="180"/>
      <c r="W10" s="180">
        <v>2000</v>
      </c>
      <c r="X10" s="184"/>
      <c r="Y10" s="184"/>
      <c r="Z10" s="184"/>
      <c r="AA10" s="186">
        <f t="shared" si="4"/>
        <v>10000</v>
      </c>
      <c r="AB10" s="187">
        <f t="shared" si="4"/>
        <v>0</v>
      </c>
      <c r="AC10" s="184"/>
      <c r="AD10" s="184"/>
      <c r="AE10" s="180"/>
      <c r="AF10" s="180"/>
      <c r="AG10" s="184"/>
      <c r="AH10" s="184"/>
      <c r="AI10" s="184"/>
      <c r="AJ10" s="184"/>
      <c r="AK10" s="184"/>
      <c r="AL10" s="184"/>
      <c r="AM10" s="186">
        <f t="shared" si="0"/>
        <v>0</v>
      </c>
      <c r="AN10" s="187">
        <f t="shared" si="0"/>
        <v>0</v>
      </c>
      <c r="AO10" s="184"/>
      <c r="AP10" s="180"/>
      <c r="AQ10" s="180"/>
      <c r="AR10" s="180"/>
      <c r="AS10" s="180"/>
      <c r="AT10" s="180"/>
      <c r="AU10" s="184"/>
      <c r="AV10" s="184"/>
      <c r="AW10" s="184"/>
      <c r="AX10" s="184"/>
      <c r="AY10" s="186">
        <f t="shared" si="5"/>
        <v>0</v>
      </c>
      <c r="AZ10" s="187">
        <f t="shared" si="5"/>
        <v>0</v>
      </c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6">
        <f t="shared" si="6"/>
        <v>0</v>
      </c>
      <c r="BL10" s="187">
        <f t="shared" si="6"/>
        <v>0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6">
        <f t="shared" si="7"/>
        <v>0</v>
      </c>
      <c r="BX10" s="187">
        <f t="shared" si="8"/>
        <v>0</v>
      </c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6">
        <f t="shared" si="9"/>
        <v>0</v>
      </c>
      <c r="CJ10" s="187">
        <f t="shared" si="10"/>
        <v>0</v>
      </c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6">
        <f t="shared" si="11"/>
        <v>0</v>
      </c>
      <c r="CV10" s="187">
        <f t="shared" si="12"/>
        <v>0</v>
      </c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6">
        <f t="shared" si="13"/>
        <v>0</v>
      </c>
      <c r="DH10" s="187">
        <f t="shared" si="14"/>
        <v>0</v>
      </c>
      <c r="DI10" s="184"/>
      <c r="DJ10" s="184"/>
      <c r="DK10" s="180"/>
      <c r="DL10" s="180"/>
      <c r="DM10" s="180"/>
      <c r="DN10" s="180"/>
      <c r="DO10" s="184"/>
      <c r="DP10" s="184"/>
      <c r="DQ10" s="184"/>
      <c r="DR10" s="184"/>
      <c r="DS10" s="186">
        <f t="shared" si="15"/>
        <v>0</v>
      </c>
      <c r="DT10" s="187">
        <f t="shared" si="16"/>
        <v>0</v>
      </c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6">
        <f t="shared" si="17"/>
        <v>0</v>
      </c>
      <c r="EF10" s="187">
        <f t="shared" si="18"/>
        <v>0</v>
      </c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6">
        <f t="shared" si="19"/>
        <v>0</v>
      </c>
      <c r="ER10" s="187">
        <f t="shared" si="20"/>
        <v>0</v>
      </c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6">
        <f t="shared" si="21"/>
        <v>0</v>
      </c>
      <c r="FD10" s="187">
        <f t="shared" si="22"/>
        <v>0</v>
      </c>
      <c r="FE10" s="184"/>
      <c r="FF10" s="184"/>
      <c r="FG10" s="180"/>
      <c r="FH10" s="180"/>
      <c r="FI10" s="180"/>
      <c r="FJ10" s="180"/>
      <c r="FK10" s="184"/>
      <c r="FL10" s="184"/>
      <c r="FM10" s="184"/>
      <c r="FN10" s="184"/>
      <c r="FO10" s="186">
        <f t="shared" si="23"/>
        <v>0</v>
      </c>
      <c r="FP10" s="187">
        <f t="shared" si="24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25"/>
        <v>0</v>
      </c>
      <c r="GB10" s="187">
        <f t="shared" si="26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1"/>
        <v>7000</v>
      </c>
      <c r="D11" s="172">
        <f t="shared" si="2"/>
        <v>21000</v>
      </c>
      <c r="E11" s="185"/>
      <c r="F11" s="180"/>
      <c r="G11" s="180">
        <v>2000</v>
      </c>
      <c r="H11" s="180">
        <v>6000</v>
      </c>
      <c r="I11" s="180"/>
      <c r="J11" s="180"/>
      <c r="K11" s="180"/>
      <c r="L11" s="180"/>
      <c r="M11" s="180"/>
      <c r="N11" s="181"/>
      <c r="O11" s="186">
        <f t="shared" si="3"/>
        <v>2000</v>
      </c>
      <c r="P11" s="187">
        <f t="shared" si="3"/>
        <v>6000</v>
      </c>
      <c r="Q11" s="185"/>
      <c r="R11" s="180"/>
      <c r="S11" s="180">
        <v>5000</v>
      </c>
      <c r="T11" s="180">
        <v>15000</v>
      </c>
      <c r="U11" s="180"/>
      <c r="V11" s="180"/>
      <c r="W11" s="180"/>
      <c r="X11" s="184"/>
      <c r="Y11" s="184"/>
      <c r="Z11" s="184"/>
      <c r="AA11" s="186">
        <f t="shared" si="4"/>
        <v>5000</v>
      </c>
      <c r="AB11" s="187">
        <f t="shared" si="4"/>
        <v>15000</v>
      </c>
      <c r="AC11" s="184"/>
      <c r="AD11" s="184"/>
      <c r="AE11" s="180"/>
      <c r="AF11" s="180"/>
      <c r="AG11" s="184"/>
      <c r="AH11" s="184"/>
      <c r="AI11" s="184"/>
      <c r="AJ11" s="184"/>
      <c r="AK11" s="184"/>
      <c r="AL11" s="184"/>
      <c r="AM11" s="186">
        <f t="shared" si="0"/>
        <v>0</v>
      </c>
      <c r="AN11" s="187">
        <f t="shared" si="0"/>
        <v>0</v>
      </c>
      <c r="AO11" s="184"/>
      <c r="AP11" s="180"/>
      <c r="AQ11" s="180"/>
      <c r="AR11" s="180"/>
      <c r="AS11" s="180"/>
      <c r="AT11" s="180"/>
      <c r="AU11" s="184"/>
      <c r="AV11" s="184"/>
      <c r="AW11" s="184"/>
      <c r="AX11" s="184"/>
      <c r="AY11" s="186">
        <f t="shared" si="5"/>
        <v>0</v>
      </c>
      <c r="AZ11" s="187">
        <f t="shared" si="5"/>
        <v>0</v>
      </c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6">
        <f t="shared" si="6"/>
        <v>0</v>
      </c>
      <c r="BL11" s="187">
        <f t="shared" si="6"/>
        <v>0</v>
      </c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6">
        <f t="shared" si="7"/>
        <v>0</v>
      </c>
      <c r="BX11" s="187">
        <f t="shared" si="8"/>
        <v>0</v>
      </c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6">
        <f t="shared" si="9"/>
        <v>0</v>
      </c>
      <c r="CJ11" s="187">
        <f t="shared" si="10"/>
        <v>0</v>
      </c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6">
        <f t="shared" si="11"/>
        <v>0</v>
      </c>
      <c r="CV11" s="187">
        <f t="shared" si="12"/>
        <v>0</v>
      </c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6">
        <f t="shared" si="13"/>
        <v>0</v>
      </c>
      <c r="DH11" s="187">
        <f t="shared" si="14"/>
        <v>0</v>
      </c>
      <c r="DI11" s="184"/>
      <c r="DJ11" s="184"/>
      <c r="DK11" s="180"/>
      <c r="DL11" s="180"/>
      <c r="DM11" s="180"/>
      <c r="DN11" s="180"/>
      <c r="DO11" s="184"/>
      <c r="DP11" s="184"/>
      <c r="DQ11" s="184"/>
      <c r="DR11" s="184"/>
      <c r="DS11" s="186">
        <f t="shared" si="15"/>
        <v>0</v>
      </c>
      <c r="DT11" s="187">
        <f t="shared" si="16"/>
        <v>0</v>
      </c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6">
        <f t="shared" si="17"/>
        <v>0</v>
      </c>
      <c r="EF11" s="187">
        <f t="shared" si="18"/>
        <v>0</v>
      </c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6">
        <f t="shared" si="19"/>
        <v>0</v>
      </c>
      <c r="ER11" s="187">
        <f t="shared" si="20"/>
        <v>0</v>
      </c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6">
        <f t="shared" si="21"/>
        <v>0</v>
      </c>
      <c r="FD11" s="187">
        <f t="shared" si="22"/>
        <v>0</v>
      </c>
      <c r="FE11" s="184"/>
      <c r="FF11" s="184"/>
      <c r="FG11" s="180"/>
      <c r="FH11" s="180"/>
      <c r="FI11" s="180"/>
      <c r="FJ11" s="180"/>
      <c r="FK11" s="184"/>
      <c r="FL11" s="184"/>
      <c r="FM11" s="184"/>
      <c r="FN11" s="184"/>
      <c r="FO11" s="186">
        <f t="shared" si="23"/>
        <v>0</v>
      </c>
      <c r="FP11" s="187">
        <f t="shared" si="24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25"/>
        <v>0</v>
      </c>
      <c r="GB11" s="187">
        <f t="shared" si="26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1"/>
        <v>17500</v>
      </c>
      <c r="D12" s="172">
        <f t="shared" si="2"/>
        <v>52500</v>
      </c>
      <c r="E12" s="185">
        <v>1000</v>
      </c>
      <c r="F12" s="180">
        <v>3000</v>
      </c>
      <c r="G12" s="180">
        <v>3000</v>
      </c>
      <c r="H12" s="180">
        <v>9000</v>
      </c>
      <c r="I12" s="180">
        <v>2000</v>
      </c>
      <c r="J12" s="180">
        <v>6000</v>
      </c>
      <c r="K12" s="180">
        <v>1500</v>
      </c>
      <c r="L12" s="180">
        <v>4500</v>
      </c>
      <c r="M12" s="180"/>
      <c r="N12" s="181"/>
      <c r="O12" s="186">
        <f t="shared" si="3"/>
        <v>7500</v>
      </c>
      <c r="P12" s="187">
        <f t="shared" si="3"/>
        <v>22500</v>
      </c>
      <c r="Q12" s="185">
        <v>1000</v>
      </c>
      <c r="R12" s="180">
        <v>3000</v>
      </c>
      <c r="S12" s="180">
        <v>5000</v>
      </c>
      <c r="T12" s="180">
        <v>15000</v>
      </c>
      <c r="U12" s="180">
        <v>2500</v>
      </c>
      <c r="V12" s="180">
        <v>7500</v>
      </c>
      <c r="W12" s="180">
        <v>1500</v>
      </c>
      <c r="X12" s="184">
        <v>4500</v>
      </c>
      <c r="Y12" s="184"/>
      <c r="Z12" s="184"/>
      <c r="AA12" s="186">
        <f t="shared" si="4"/>
        <v>10000</v>
      </c>
      <c r="AB12" s="187">
        <f t="shared" si="4"/>
        <v>30000</v>
      </c>
      <c r="AC12" s="184"/>
      <c r="AD12" s="184"/>
      <c r="AE12" s="180"/>
      <c r="AF12" s="180"/>
      <c r="AG12" s="184"/>
      <c r="AH12" s="184"/>
      <c r="AI12" s="184"/>
      <c r="AJ12" s="184"/>
      <c r="AK12" s="184"/>
      <c r="AL12" s="184"/>
      <c r="AM12" s="186">
        <f t="shared" si="0"/>
        <v>0</v>
      </c>
      <c r="AN12" s="187">
        <f t="shared" si="0"/>
        <v>0</v>
      </c>
      <c r="AO12" s="184"/>
      <c r="AP12" s="180"/>
      <c r="AQ12" s="180"/>
      <c r="AR12" s="180"/>
      <c r="AS12" s="180"/>
      <c r="AT12" s="180"/>
      <c r="AU12" s="184"/>
      <c r="AV12" s="184"/>
      <c r="AW12" s="184"/>
      <c r="AX12" s="184"/>
      <c r="AY12" s="186">
        <f t="shared" si="5"/>
        <v>0</v>
      </c>
      <c r="AZ12" s="187">
        <f t="shared" si="5"/>
        <v>0</v>
      </c>
      <c r="BA12" s="184"/>
      <c r="BB12" s="180"/>
      <c r="BC12" s="180"/>
      <c r="BD12" s="180"/>
      <c r="BE12" s="180"/>
      <c r="BF12" s="180"/>
      <c r="BG12" s="180"/>
      <c r="BH12" s="180"/>
      <c r="BI12" s="180"/>
      <c r="BJ12" s="181"/>
      <c r="BK12" s="186">
        <f t="shared" si="6"/>
        <v>0</v>
      </c>
      <c r="BL12" s="187">
        <f t="shared" si="6"/>
        <v>0</v>
      </c>
      <c r="BM12" s="184"/>
      <c r="BN12" s="184"/>
      <c r="BO12" s="184"/>
      <c r="BP12" s="180"/>
      <c r="BQ12" s="180"/>
      <c r="BR12" s="180"/>
      <c r="BS12" s="184"/>
      <c r="BT12" s="184"/>
      <c r="BU12" s="184"/>
      <c r="BV12" s="184"/>
      <c r="BW12" s="186">
        <f t="shared" si="7"/>
        <v>0</v>
      </c>
      <c r="BX12" s="187">
        <f t="shared" si="8"/>
        <v>0</v>
      </c>
      <c r="BY12" s="184"/>
      <c r="BZ12" s="184"/>
      <c r="CA12" s="180"/>
      <c r="CB12" s="180"/>
      <c r="CC12" s="180"/>
      <c r="CD12" s="180"/>
      <c r="CE12" s="184"/>
      <c r="CF12" s="184"/>
      <c r="CG12" s="184"/>
      <c r="CH12" s="184"/>
      <c r="CI12" s="186">
        <f t="shared" si="9"/>
        <v>0</v>
      </c>
      <c r="CJ12" s="187">
        <f t="shared" si="10"/>
        <v>0</v>
      </c>
      <c r="CK12" s="184"/>
      <c r="CL12" s="180"/>
      <c r="CM12" s="180"/>
      <c r="CN12" s="180"/>
      <c r="CO12" s="180"/>
      <c r="CP12" s="180"/>
      <c r="CQ12" s="180"/>
      <c r="CR12" s="180"/>
      <c r="CS12" s="180"/>
      <c r="CT12" s="181"/>
      <c r="CU12" s="186">
        <f t="shared" si="11"/>
        <v>0</v>
      </c>
      <c r="CV12" s="187">
        <f t="shared" si="12"/>
        <v>0</v>
      </c>
      <c r="CW12" s="184"/>
      <c r="CX12" s="184"/>
      <c r="CY12" s="184"/>
      <c r="CZ12" s="180"/>
      <c r="DA12" s="180"/>
      <c r="DB12" s="180"/>
      <c r="DC12" s="180"/>
      <c r="DD12" s="180"/>
      <c r="DE12" s="184"/>
      <c r="DF12" s="184"/>
      <c r="DG12" s="186">
        <f t="shared" si="13"/>
        <v>0</v>
      </c>
      <c r="DH12" s="187">
        <f t="shared" si="14"/>
        <v>0</v>
      </c>
      <c r="DI12" s="184"/>
      <c r="DJ12" s="184"/>
      <c r="DK12" s="180"/>
      <c r="DL12" s="180"/>
      <c r="DM12" s="180"/>
      <c r="DN12" s="180"/>
      <c r="DO12" s="184"/>
      <c r="DP12" s="184"/>
      <c r="DQ12" s="184"/>
      <c r="DR12" s="184"/>
      <c r="DS12" s="186">
        <f t="shared" si="15"/>
        <v>0</v>
      </c>
      <c r="DT12" s="187">
        <f t="shared" si="16"/>
        <v>0</v>
      </c>
      <c r="DU12" s="184"/>
      <c r="DV12" s="180"/>
      <c r="DW12" s="180"/>
      <c r="DX12" s="180"/>
      <c r="DY12" s="180"/>
      <c r="DZ12" s="180"/>
      <c r="EA12" s="180"/>
      <c r="EB12" s="180"/>
      <c r="EC12" s="180"/>
      <c r="ED12" s="181"/>
      <c r="EE12" s="186">
        <f t="shared" si="17"/>
        <v>0</v>
      </c>
      <c r="EF12" s="187">
        <f t="shared" si="18"/>
        <v>0</v>
      </c>
      <c r="EG12" s="184"/>
      <c r="EH12" s="184"/>
      <c r="EI12" s="180"/>
      <c r="EJ12" s="180"/>
      <c r="EK12" s="180"/>
      <c r="EL12" s="180"/>
      <c r="EM12" s="180"/>
      <c r="EN12" s="180"/>
      <c r="EO12" s="184"/>
      <c r="EP12" s="184"/>
      <c r="EQ12" s="186">
        <f t="shared" si="19"/>
        <v>0</v>
      </c>
      <c r="ER12" s="187">
        <f t="shared" si="20"/>
        <v>0</v>
      </c>
      <c r="ES12" s="184"/>
      <c r="ET12" s="184"/>
      <c r="EU12" s="180"/>
      <c r="EV12" s="180"/>
      <c r="EW12" s="180"/>
      <c r="EX12" s="180"/>
      <c r="EY12" s="180"/>
      <c r="EZ12" s="180"/>
      <c r="FA12" s="184"/>
      <c r="FB12" s="184"/>
      <c r="FC12" s="186">
        <f t="shared" si="21"/>
        <v>0</v>
      </c>
      <c r="FD12" s="187">
        <f t="shared" si="22"/>
        <v>0</v>
      </c>
      <c r="FE12" s="184"/>
      <c r="FF12" s="184"/>
      <c r="FG12" s="180"/>
      <c r="FH12" s="180"/>
      <c r="FI12" s="180"/>
      <c r="FJ12" s="180"/>
      <c r="FK12" s="184"/>
      <c r="FL12" s="184"/>
      <c r="FM12" s="184"/>
      <c r="FN12" s="184"/>
      <c r="FO12" s="186">
        <f t="shared" si="23"/>
        <v>0</v>
      </c>
      <c r="FP12" s="187">
        <f t="shared" si="24"/>
        <v>0</v>
      </c>
      <c r="FQ12" s="184"/>
      <c r="FR12" s="184"/>
      <c r="FS12" s="184"/>
      <c r="FT12" s="184"/>
      <c r="FU12" s="180"/>
      <c r="FV12" s="180"/>
      <c r="FW12" s="180"/>
      <c r="FX12" s="180"/>
      <c r="FY12" s="184"/>
      <c r="FZ12" s="184"/>
      <c r="GA12" s="186">
        <f t="shared" si="25"/>
        <v>0</v>
      </c>
      <c r="GB12" s="187">
        <f t="shared" si="26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1"/>
        <v>9000</v>
      </c>
      <c r="D13" s="172">
        <f t="shared" si="2"/>
        <v>27000</v>
      </c>
      <c r="E13" s="184"/>
      <c r="F13" s="184"/>
      <c r="G13" s="184">
        <v>2000</v>
      </c>
      <c r="H13" s="184">
        <v>6000</v>
      </c>
      <c r="I13" s="184">
        <v>2000</v>
      </c>
      <c r="J13" s="180">
        <v>6000</v>
      </c>
      <c r="K13" s="180"/>
      <c r="L13" s="180"/>
      <c r="M13" s="180"/>
      <c r="N13" s="181"/>
      <c r="O13" s="186">
        <f t="shared" si="3"/>
        <v>4000</v>
      </c>
      <c r="P13" s="187">
        <f t="shared" si="3"/>
        <v>12000</v>
      </c>
      <c r="Q13" s="184"/>
      <c r="R13" s="184"/>
      <c r="S13" s="184">
        <v>3000</v>
      </c>
      <c r="T13" s="184">
        <v>9000</v>
      </c>
      <c r="U13" s="184">
        <v>2000</v>
      </c>
      <c r="V13" s="180">
        <v>6000</v>
      </c>
      <c r="W13" s="180"/>
      <c r="X13" s="184"/>
      <c r="Y13" s="184"/>
      <c r="Z13" s="184"/>
      <c r="AA13" s="186">
        <f t="shared" si="4"/>
        <v>5000</v>
      </c>
      <c r="AB13" s="187">
        <f t="shared" si="4"/>
        <v>15000</v>
      </c>
      <c r="AC13" s="184"/>
      <c r="AD13" s="184"/>
      <c r="AE13" s="180"/>
      <c r="AF13" s="180"/>
      <c r="AG13" s="184"/>
      <c r="AH13" s="184"/>
      <c r="AI13" s="184"/>
      <c r="AJ13" s="184"/>
      <c r="AK13" s="184"/>
      <c r="AL13" s="184"/>
      <c r="AM13" s="186">
        <f t="shared" si="0"/>
        <v>0</v>
      </c>
      <c r="AN13" s="187">
        <f t="shared" si="0"/>
        <v>0</v>
      </c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6">
        <f t="shared" si="5"/>
        <v>0</v>
      </c>
      <c r="AZ13" s="187">
        <f t="shared" si="5"/>
        <v>0</v>
      </c>
      <c r="BA13" s="184"/>
      <c r="BB13" s="180"/>
      <c r="BC13" s="180"/>
      <c r="BD13" s="180"/>
      <c r="BE13" s="180"/>
      <c r="BF13" s="180"/>
      <c r="BG13" s="180"/>
      <c r="BH13" s="180"/>
      <c r="BI13" s="180"/>
      <c r="BJ13" s="181"/>
      <c r="BK13" s="186">
        <f t="shared" si="6"/>
        <v>0</v>
      </c>
      <c r="BL13" s="187">
        <f t="shared" si="6"/>
        <v>0</v>
      </c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6">
        <f t="shared" si="7"/>
        <v>0</v>
      </c>
      <c r="BX13" s="187">
        <f t="shared" si="8"/>
        <v>0</v>
      </c>
      <c r="BY13" s="184"/>
      <c r="BZ13" s="184"/>
      <c r="CA13" s="180"/>
      <c r="CB13" s="180"/>
      <c r="CC13" s="180"/>
      <c r="CD13" s="180"/>
      <c r="CE13" s="184"/>
      <c r="CF13" s="184"/>
      <c r="CG13" s="184"/>
      <c r="CH13" s="184"/>
      <c r="CI13" s="186">
        <f t="shared" si="9"/>
        <v>0</v>
      </c>
      <c r="CJ13" s="187">
        <f t="shared" si="10"/>
        <v>0</v>
      </c>
      <c r="CK13" s="184"/>
      <c r="CL13" s="180"/>
      <c r="CM13" s="180"/>
      <c r="CN13" s="180"/>
      <c r="CO13" s="180"/>
      <c r="CP13" s="180"/>
      <c r="CQ13" s="180"/>
      <c r="CR13" s="180"/>
      <c r="CS13" s="180"/>
      <c r="CT13" s="181"/>
      <c r="CU13" s="186">
        <f t="shared" si="11"/>
        <v>0</v>
      </c>
      <c r="CV13" s="187">
        <f t="shared" si="12"/>
        <v>0</v>
      </c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6">
        <f t="shared" si="13"/>
        <v>0</v>
      </c>
      <c r="DH13" s="187">
        <f t="shared" si="14"/>
        <v>0</v>
      </c>
      <c r="DI13" s="184"/>
      <c r="DJ13" s="184"/>
      <c r="DK13" s="180"/>
      <c r="DL13" s="180"/>
      <c r="DM13" s="180"/>
      <c r="DN13" s="180"/>
      <c r="DO13" s="184"/>
      <c r="DP13" s="184"/>
      <c r="DQ13" s="184"/>
      <c r="DR13" s="184"/>
      <c r="DS13" s="186">
        <f t="shared" si="15"/>
        <v>0</v>
      </c>
      <c r="DT13" s="187">
        <f t="shared" si="16"/>
        <v>0</v>
      </c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6">
        <f t="shared" si="17"/>
        <v>0</v>
      </c>
      <c r="EF13" s="187">
        <f t="shared" si="18"/>
        <v>0</v>
      </c>
      <c r="EG13" s="184"/>
      <c r="EH13" s="184"/>
      <c r="EI13" s="180"/>
      <c r="EJ13" s="180"/>
      <c r="EK13" s="180"/>
      <c r="EL13" s="180"/>
      <c r="EM13" s="180"/>
      <c r="EN13" s="180"/>
      <c r="EO13" s="184"/>
      <c r="EP13" s="184"/>
      <c r="EQ13" s="186">
        <f t="shared" si="19"/>
        <v>0</v>
      </c>
      <c r="ER13" s="187">
        <f t="shared" si="20"/>
        <v>0</v>
      </c>
      <c r="ES13" s="184"/>
      <c r="ET13" s="184"/>
      <c r="EU13" s="180"/>
      <c r="EV13" s="180"/>
      <c r="EW13" s="180"/>
      <c r="EX13" s="180"/>
      <c r="EY13" s="180"/>
      <c r="EZ13" s="180"/>
      <c r="FA13" s="184"/>
      <c r="FB13" s="184"/>
      <c r="FC13" s="186">
        <f t="shared" si="21"/>
        <v>0</v>
      </c>
      <c r="FD13" s="187">
        <f t="shared" si="22"/>
        <v>0</v>
      </c>
      <c r="FE13" s="184"/>
      <c r="FF13" s="184"/>
      <c r="FG13" s="180"/>
      <c r="FH13" s="180"/>
      <c r="FI13" s="180"/>
      <c r="FJ13" s="180"/>
      <c r="FK13" s="184"/>
      <c r="FL13" s="184"/>
      <c r="FM13" s="184"/>
      <c r="FN13" s="184"/>
      <c r="FO13" s="186">
        <f t="shared" si="23"/>
        <v>0</v>
      </c>
      <c r="FP13" s="187">
        <f t="shared" si="24"/>
        <v>0</v>
      </c>
      <c r="FQ13" s="184"/>
      <c r="FR13" s="184"/>
      <c r="FS13" s="184"/>
      <c r="FT13" s="184"/>
      <c r="FU13" s="180"/>
      <c r="FV13" s="180"/>
      <c r="FW13" s="180"/>
      <c r="FX13" s="180"/>
      <c r="FY13" s="184"/>
      <c r="FZ13" s="184"/>
      <c r="GA13" s="186">
        <f t="shared" si="25"/>
        <v>0</v>
      </c>
      <c r="GB13" s="187">
        <f t="shared" si="26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1"/>
        <v>7000</v>
      </c>
      <c r="D14" s="172">
        <f t="shared" si="2"/>
        <v>21000</v>
      </c>
      <c r="E14" s="184"/>
      <c r="F14" s="184"/>
      <c r="G14" s="184"/>
      <c r="H14" s="184"/>
      <c r="I14" s="184"/>
      <c r="J14" s="180"/>
      <c r="K14" s="180"/>
      <c r="L14" s="180"/>
      <c r="M14" s="180"/>
      <c r="N14" s="181"/>
      <c r="O14" s="186">
        <f t="shared" si="3"/>
        <v>0</v>
      </c>
      <c r="P14" s="187">
        <f t="shared" si="3"/>
        <v>0</v>
      </c>
      <c r="Q14" s="184">
        <v>500</v>
      </c>
      <c r="R14" s="184">
        <v>1500</v>
      </c>
      <c r="S14" s="184">
        <v>4000</v>
      </c>
      <c r="T14" s="184">
        <v>12000</v>
      </c>
      <c r="U14" s="184">
        <v>2000</v>
      </c>
      <c r="V14" s="180">
        <v>6000</v>
      </c>
      <c r="W14" s="180">
        <v>500</v>
      </c>
      <c r="X14" s="184">
        <v>1500</v>
      </c>
      <c r="Y14" s="184"/>
      <c r="Z14" s="184"/>
      <c r="AA14" s="186">
        <f t="shared" si="4"/>
        <v>7000</v>
      </c>
      <c r="AB14" s="187">
        <f t="shared" si="4"/>
        <v>21000</v>
      </c>
      <c r="AC14" s="184"/>
      <c r="AD14" s="184"/>
      <c r="AE14" s="180"/>
      <c r="AF14" s="180"/>
      <c r="AG14" s="184"/>
      <c r="AH14" s="184"/>
      <c r="AI14" s="184"/>
      <c r="AJ14" s="184"/>
      <c r="AK14" s="184"/>
      <c r="AL14" s="184"/>
      <c r="AM14" s="186">
        <f t="shared" si="0"/>
        <v>0</v>
      </c>
      <c r="AN14" s="187">
        <f t="shared" si="0"/>
        <v>0</v>
      </c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6">
        <f t="shared" si="5"/>
        <v>0</v>
      </c>
      <c r="AZ14" s="187">
        <f t="shared" si="5"/>
        <v>0</v>
      </c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6">
        <f t="shared" si="6"/>
        <v>0</v>
      </c>
      <c r="BL14" s="187">
        <f t="shared" si="6"/>
        <v>0</v>
      </c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6">
        <f t="shared" si="7"/>
        <v>0</v>
      </c>
      <c r="BX14" s="187">
        <f t="shared" si="8"/>
        <v>0</v>
      </c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6">
        <f t="shared" si="9"/>
        <v>0</v>
      </c>
      <c r="CJ14" s="187">
        <f t="shared" si="10"/>
        <v>0</v>
      </c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6">
        <f t="shared" si="11"/>
        <v>0</v>
      </c>
      <c r="CV14" s="187">
        <f t="shared" si="12"/>
        <v>0</v>
      </c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6">
        <f t="shared" si="13"/>
        <v>0</v>
      </c>
      <c r="DH14" s="187">
        <f t="shared" si="14"/>
        <v>0</v>
      </c>
      <c r="DI14" s="184"/>
      <c r="DJ14" s="184"/>
      <c r="DK14" s="180"/>
      <c r="DL14" s="180"/>
      <c r="DM14" s="180"/>
      <c r="DN14" s="180"/>
      <c r="DO14" s="184"/>
      <c r="DP14" s="184"/>
      <c r="DQ14" s="184"/>
      <c r="DR14" s="184"/>
      <c r="DS14" s="186">
        <f t="shared" si="15"/>
        <v>0</v>
      </c>
      <c r="DT14" s="187">
        <f t="shared" si="16"/>
        <v>0</v>
      </c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6">
        <f t="shared" si="17"/>
        <v>0</v>
      </c>
      <c r="EF14" s="187">
        <f t="shared" si="18"/>
        <v>0</v>
      </c>
      <c r="EG14" s="184"/>
      <c r="EH14" s="184"/>
      <c r="EI14" s="180"/>
      <c r="EJ14" s="180"/>
      <c r="EK14" s="180"/>
      <c r="EL14" s="180"/>
      <c r="EM14" s="180"/>
      <c r="EN14" s="180"/>
      <c r="EO14" s="184"/>
      <c r="EP14" s="184"/>
      <c r="EQ14" s="186">
        <f t="shared" si="19"/>
        <v>0</v>
      </c>
      <c r="ER14" s="187">
        <f t="shared" si="20"/>
        <v>0</v>
      </c>
      <c r="ES14" s="184"/>
      <c r="ET14" s="184"/>
      <c r="EU14" s="180"/>
      <c r="EV14" s="180"/>
      <c r="EW14" s="180"/>
      <c r="EX14" s="180"/>
      <c r="EY14" s="180"/>
      <c r="EZ14" s="180"/>
      <c r="FA14" s="184"/>
      <c r="FB14" s="184"/>
      <c r="FC14" s="186">
        <f t="shared" si="21"/>
        <v>0</v>
      </c>
      <c r="FD14" s="187">
        <f t="shared" si="22"/>
        <v>0</v>
      </c>
      <c r="FE14" s="184"/>
      <c r="FF14" s="184"/>
      <c r="FG14" s="180"/>
      <c r="FH14" s="180"/>
      <c r="FI14" s="180"/>
      <c r="FJ14" s="180"/>
      <c r="FK14" s="184"/>
      <c r="FL14" s="184"/>
      <c r="FM14" s="184"/>
      <c r="FN14" s="184"/>
      <c r="FO14" s="186">
        <f t="shared" si="23"/>
        <v>0</v>
      </c>
      <c r="FP14" s="187">
        <f t="shared" si="24"/>
        <v>0</v>
      </c>
      <c r="FQ14" s="184"/>
      <c r="FR14" s="184"/>
      <c r="FS14" s="184"/>
      <c r="FT14" s="184"/>
      <c r="FU14" s="180"/>
      <c r="FV14" s="180"/>
      <c r="FW14" s="180"/>
      <c r="FX14" s="180"/>
      <c r="FY14" s="184"/>
      <c r="FZ14" s="184"/>
      <c r="GA14" s="186">
        <f t="shared" si="25"/>
        <v>0</v>
      </c>
      <c r="GB14" s="187">
        <f t="shared" si="26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1"/>
        <v>18000</v>
      </c>
      <c r="D15" s="172">
        <f t="shared" si="2"/>
        <v>54000</v>
      </c>
      <c r="E15" s="184">
        <v>1000</v>
      </c>
      <c r="F15" s="184">
        <v>3000</v>
      </c>
      <c r="G15" s="184">
        <v>3000</v>
      </c>
      <c r="H15" s="184">
        <v>9000</v>
      </c>
      <c r="I15" s="184">
        <v>3000</v>
      </c>
      <c r="J15" s="180">
        <v>9000</v>
      </c>
      <c r="K15" s="180">
        <v>1000</v>
      </c>
      <c r="L15" s="180">
        <v>3000</v>
      </c>
      <c r="M15" s="180"/>
      <c r="N15" s="181"/>
      <c r="O15" s="186">
        <f t="shared" si="3"/>
        <v>8000</v>
      </c>
      <c r="P15" s="187">
        <f t="shared" si="3"/>
        <v>24000</v>
      </c>
      <c r="Q15" s="184">
        <v>1000</v>
      </c>
      <c r="R15" s="184">
        <v>3000</v>
      </c>
      <c r="S15" s="184">
        <v>4000</v>
      </c>
      <c r="T15" s="184">
        <v>12000</v>
      </c>
      <c r="U15" s="184">
        <v>4000</v>
      </c>
      <c r="V15" s="180">
        <v>12000</v>
      </c>
      <c r="W15" s="180">
        <v>1000</v>
      </c>
      <c r="X15" s="184">
        <v>3000</v>
      </c>
      <c r="Y15" s="184"/>
      <c r="Z15" s="184"/>
      <c r="AA15" s="186">
        <f t="shared" si="4"/>
        <v>10000</v>
      </c>
      <c r="AB15" s="187">
        <f t="shared" si="4"/>
        <v>30000</v>
      </c>
      <c r="AC15" s="184"/>
      <c r="AD15" s="184"/>
      <c r="AE15" s="180"/>
      <c r="AF15" s="180"/>
      <c r="AG15" s="184"/>
      <c r="AH15" s="184"/>
      <c r="AI15" s="184"/>
      <c r="AJ15" s="184"/>
      <c r="AK15" s="184"/>
      <c r="AL15" s="184"/>
      <c r="AM15" s="186">
        <f t="shared" si="0"/>
        <v>0</v>
      </c>
      <c r="AN15" s="187">
        <f t="shared" si="0"/>
        <v>0</v>
      </c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6">
        <f t="shared" si="5"/>
        <v>0</v>
      </c>
      <c r="AZ15" s="187">
        <f t="shared" si="5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6"/>
        <v>0</v>
      </c>
      <c r="BL15" s="187">
        <f t="shared" si="6"/>
        <v>0</v>
      </c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6">
        <f t="shared" si="7"/>
        <v>0</v>
      </c>
      <c r="BX15" s="187">
        <f t="shared" si="8"/>
        <v>0</v>
      </c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6">
        <f t="shared" si="9"/>
        <v>0</v>
      </c>
      <c r="CJ15" s="187">
        <f t="shared" si="10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1"/>
        <v>0</v>
      </c>
      <c r="CV15" s="187">
        <f t="shared" si="12"/>
        <v>0</v>
      </c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6">
        <f t="shared" si="13"/>
        <v>0</v>
      </c>
      <c r="DH15" s="187">
        <f t="shared" si="14"/>
        <v>0</v>
      </c>
      <c r="DI15" s="184"/>
      <c r="DJ15" s="184"/>
      <c r="DK15" s="180"/>
      <c r="DL15" s="180"/>
      <c r="DM15" s="180"/>
      <c r="DN15" s="180"/>
      <c r="DO15" s="184"/>
      <c r="DP15" s="184"/>
      <c r="DQ15" s="184"/>
      <c r="DR15" s="184"/>
      <c r="DS15" s="186">
        <f t="shared" si="15"/>
        <v>0</v>
      </c>
      <c r="DT15" s="187">
        <f t="shared" si="16"/>
        <v>0</v>
      </c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6">
        <f t="shared" si="17"/>
        <v>0</v>
      </c>
      <c r="EF15" s="187">
        <f t="shared" si="18"/>
        <v>0</v>
      </c>
      <c r="EG15" s="184"/>
      <c r="EH15" s="184"/>
      <c r="EI15" s="180"/>
      <c r="EJ15" s="180"/>
      <c r="EK15" s="180"/>
      <c r="EL15" s="180"/>
      <c r="EM15" s="180"/>
      <c r="EN15" s="180"/>
      <c r="EO15" s="184"/>
      <c r="EP15" s="184"/>
      <c r="EQ15" s="186">
        <f t="shared" si="19"/>
        <v>0</v>
      </c>
      <c r="ER15" s="187">
        <f t="shared" si="20"/>
        <v>0</v>
      </c>
      <c r="ES15" s="184"/>
      <c r="ET15" s="184"/>
      <c r="EU15" s="180"/>
      <c r="EV15" s="180"/>
      <c r="EW15" s="180"/>
      <c r="EX15" s="180"/>
      <c r="EY15" s="180"/>
      <c r="EZ15" s="180"/>
      <c r="FA15" s="184"/>
      <c r="FB15" s="184"/>
      <c r="FC15" s="186">
        <f t="shared" si="21"/>
        <v>0</v>
      </c>
      <c r="FD15" s="187">
        <f t="shared" si="22"/>
        <v>0</v>
      </c>
      <c r="FE15" s="184"/>
      <c r="FF15" s="184"/>
      <c r="FG15" s="180"/>
      <c r="FH15" s="180"/>
      <c r="FI15" s="180"/>
      <c r="FJ15" s="180"/>
      <c r="FK15" s="184"/>
      <c r="FL15" s="184"/>
      <c r="FM15" s="184"/>
      <c r="FN15" s="184"/>
      <c r="FO15" s="186">
        <f t="shared" si="23"/>
        <v>0</v>
      </c>
      <c r="FP15" s="187">
        <f t="shared" si="24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25"/>
        <v>0</v>
      </c>
      <c r="GB15" s="187">
        <f t="shared" si="26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1"/>
        <v>0</v>
      </c>
      <c r="D16" s="172">
        <f t="shared" si="2"/>
        <v>0</v>
      </c>
      <c r="E16" s="184"/>
      <c r="F16" s="184"/>
      <c r="G16" s="184"/>
      <c r="H16" s="184"/>
      <c r="I16" s="184"/>
      <c r="J16" s="180"/>
      <c r="K16" s="180"/>
      <c r="L16" s="180"/>
      <c r="M16" s="180"/>
      <c r="N16" s="181"/>
      <c r="O16" s="186">
        <f t="shared" si="3"/>
        <v>0</v>
      </c>
      <c r="P16" s="187">
        <f t="shared" si="3"/>
        <v>0</v>
      </c>
      <c r="Q16" s="184"/>
      <c r="R16" s="184"/>
      <c r="S16" s="184"/>
      <c r="T16" s="184"/>
      <c r="U16" s="184"/>
      <c r="V16" s="180"/>
      <c r="W16" s="180"/>
      <c r="X16" s="184"/>
      <c r="Y16" s="184"/>
      <c r="Z16" s="184"/>
      <c r="AA16" s="186">
        <f t="shared" si="4"/>
        <v>0</v>
      </c>
      <c r="AB16" s="187">
        <f t="shared" si="4"/>
        <v>0</v>
      </c>
      <c r="AC16" s="184"/>
      <c r="AD16" s="184"/>
      <c r="AE16" s="180"/>
      <c r="AF16" s="180"/>
      <c r="AG16" s="184"/>
      <c r="AH16" s="184"/>
      <c r="AI16" s="184"/>
      <c r="AJ16" s="184"/>
      <c r="AK16" s="184"/>
      <c r="AL16" s="184"/>
      <c r="AM16" s="186">
        <f t="shared" si="0"/>
        <v>0</v>
      </c>
      <c r="AN16" s="187">
        <f t="shared" si="0"/>
        <v>0</v>
      </c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6">
        <f t="shared" si="5"/>
        <v>0</v>
      </c>
      <c r="AZ16" s="187">
        <f t="shared" si="5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6"/>
        <v>0</v>
      </c>
      <c r="BL16" s="187">
        <f t="shared" si="6"/>
        <v>0</v>
      </c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6">
        <f t="shared" si="7"/>
        <v>0</v>
      </c>
      <c r="BX16" s="187">
        <f t="shared" si="8"/>
        <v>0</v>
      </c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6">
        <f t="shared" si="9"/>
        <v>0</v>
      </c>
      <c r="CJ16" s="187">
        <f t="shared" si="10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1"/>
        <v>0</v>
      </c>
      <c r="CV16" s="187">
        <f t="shared" si="12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3"/>
        <v>0</v>
      </c>
      <c r="DH16" s="187">
        <f t="shared" si="14"/>
        <v>0</v>
      </c>
      <c r="DI16" s="184"/>
      <c r="DJ16" s="184"/>
      <c r="DK16" s="180"/>
      <c r="DL16" s="180"/>
      <c r="DM16" s="180"/>
      <c r="DN16" s="180"/>
      <c r="DO16" s="184"/>
      <c r="DP16" s="184"/>
      <c r="DQ16" s="184"/>
      <c r="DR16" s="184"/>
      <c r="DS16" s="186">
        <f t="shared" si="15"/>
        <v>0</v>
      </c>
      <c r="DT16" s="187">
        <f t="shared" si="16"/>
        <v>0</v>
      </c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6">
        <f t="shared" si="17"/>
        <v>0</v>
      </c>
      <c r="EF16" s="187">
        <f t="shared" si="18"/>
        <v>0</v>
      </c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6">
        <f t="shared" si="19"/>
        <v>0</v>
      </c>
      <c r="ER16" s="187">
        <f t="shared" si="20"/>
        <v>0</v>
      </c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6">
        <f t="shared" si="21"/>
        <v>0</v>
      </c>
      <c r="FD16" s="187">
        <f t="shared" si="22"/>
        <v>0</v>
      </c>
      <c r="FE16" s="184"/>
      <c r="FF16" s="184"/>
      <c r="FG16" s="180"/>
      <c r="FH16" s="180"/>
      <c r="FI16" s="180"/>
      <c r="FJ16" s="180"/>
      <c r="FK16" s="184"/>
      <c r="FL16" s="184"/>
      <c r="FM16" s="184"/>
      <c r="FN16" s="184"/>
      <c r="FO16" s="186">
        <f t="shared" si="23"/>
        <v>0</v>
      </c>
      <c r="FP16" s="187">
        <f t="shared" si="24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25"/>
        <v>0</v>
      </c>
      <c r="GB16" s="187">
        <f t="shared" si="26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1"/>
        <v>0</v>
      </c>
      <c r="D17" s="172">
        <f t="shared" si="2"/>
        <v>0</v>
      </c>
      <c r="E17" s="184"/>
      <c r="F17" s="184"/>
      <c r="G17" s="184"/>
      <c r="H17" s="184"/>
      <c r="I17" s="184"/>
      <c r="J17" s="180"/>
      <c r="K17" s="180"/>
      <c r="L17" s="180"/>
      <c r="M17" s="180"/>
      <c r="N17" s="181"/>
      <c r="O17" s="186">
        <f t="shared" si="3"/>
        <v>0</v>
      </c>
      <c r="P17" s="187">
        <f t="shared" si="3"/>
        <v>0</v>
      </c>
      <c r="Q17" s="184"/>
      <c r="R17" s="184"/>
      <c r="S17" s="184"/>
      <c r="T17" s="184"/>
      <c r="U17" s="184"/>
      <c r="V17" s="180"/>
      <c r="W17" s="180"/>
      <c r="X17" s="184"/>
      <c r="Y17" s="184"/>
      <c r="Z17" s="184"/>
      <c r="AA17" s="186">
        <f t="shared" si="4"/>
        <v>0</v>
      </c>
      <c r="AB17" s="187">
        <f t="shared" si="4"/>
        <v>0</v>
      </c>
      <c r="AC17" s="184"/>
      <c r="AD17" s="184"/>
      <c r="AE17" s="180"/>
      <c r="AF17" s="180"/>
      <c r="AG17" s="184"/>
      <c r="AH17" s="184"/>
      <c r="AI17" s="184"/>
      <c r="AJ17" s="184"/>
      <c r="AK17" s="184"/>
      <c r="AL17" s="184"/>
      <c r="AM17" s="186">
        <f t="shared" si="0"/>
        <v>0</v>
      </c>
      <c r="AN17" s="187">
        <f t="shared" si="0"/>
        <v>0</v>
      </c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6">
        <f t="shared" si="5"/>
        <v>0</v>
      </c>
      <c r="AZ17" s="187">
        <f t="shared" si="5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6"/>
        <v>0</v>
      </c>
      <c r="BL17" s="187">
        <f t="shared" si="6"/>
        <v>0</v>
      </c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6">
        <f t="shared" si="7"/>
        <v>0</v>
      </c>
      <c r="BX17" s="187">
        <f t="shared" si="8"/>
        <v>0</v>
      </c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6">
        <f t="shared" si="9"/>
        <v>0</v>
      </c>
      <c r="CJ17" s="187">
        <f t="shared" si="10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1"/>
        <v>0</v>
      </c>
      <c r="CV17" s="187">
        <f t="shared" si="12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3"/>
        <v>0</v>
      </c>
      <c r="DH17" s="187">
        <f t="shared" si="14"/>
        <v>0</v>
      </c>
      <c r="DI17" s="184"/>
      <c r="DJ17" s="184"/>
      <c r="DK17" s="180"/>
      <c r="DL17" s="180"/>
      <c r="DM17" s="180"/>
      <c r="DN17" s="180"/>
      <c r="DO17" s="184"/>
      <c r="DP17" s="184"/>
      <c r="DQ17" s="184"/>
      <c r="DR17" s="184"/>
      <c r="DS17" s="186">
        <f t="shared" si="15"/>
        <v>0</v>
      </c>
      <c r="DT17" s="187">
        <f t="shared" si="16"/>
        <v>0</v>
      </c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6">
        <f t="shared" si="17"/>
        <v>0</v>
      </c>
      <c r="EF17" s="187">
        <f t="shared" si="18"/>
        <v>0</v>
      </c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6">
        <f t="shared" si="19"/>
        <v>0</v>
      </c>
      <c r="ER17" s="187">
        <f t="shared" si="20"/>
        <v>0</v>
      </c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6">
        <f t="shared" si="21"/>
        <v>0</v>
      </c>
      <c r="FD17" s="187">
        <f t="shared" si="22"/>
        <v>0</v>
      </c>
      <c r="FE17" s="184"/>
      <c r="FF17" s="184"/>
      <c r="FG17" s="180"/>
      <c r="FH17" s="180"/>
      <c r="FI17" s="180"/>
      <c r="FJ17" s="180"/>
      <c r="FK17" s="184"/>
      <c r="FL17" s="184"/>
      <c r="FM17" s="184"/>
      <c r="FN17" s="184"/>
      <c r="FO17" s="186">
        <f t="shared" si="23"/>
        <v>0</v>
      </c>
      <c r="FP17" s="187">
        <f t="shared" si="24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25"/>
        <v>0</v>
      </c>
      <c r="GB17" s="187">
        <f t="shared" si="26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1"/>
        <v>0</v>
      </c>
      <c r="D18" s="172">
        <f t="shared" si="2"/>
        <v>0</v>
      </c>
      <c r="E18" s="184"/>
      <c r="F18" s="184"/>
      <c r="G18" s="184"/>
      <c r="H18" s="184"/>
      <c r="I18" s="184"/>
      <c r="J18" s="180"/>
      <c r="K18" s="180"/>
      <c r="L18" s="180"/>
      <c r="M18" s="180"/>
      <c r="N18" s="181"/>
      <c r="O18" s="186">
        <f t="shared" si="3"/>
        <v>0</v>
      </c>
      <c r="P18" s="187">
        <f t="shared" si="3"/>
        <v>0</v>
      </c>
      <c r="Q18" s="184"/>
      <c r="R18" s="184"/>
      <c r="S18" s="184"/>
      <c r="T18" s="184"/>
      <c r="U18" s="184"/>
      <c r="V18" s="180"/>
      <c r="W18" s="180"/>
      <c r="X18" s="184"/>
      <c r="Y18" s="184"/>
      <c r="Z18" s="184"/>
      <c r="AA18" s="186">
        <f t="shared" si="4"/>
        <v>0</v>
      </c>
      <c r="AB18" s="187">
        <f t="shared" si="4"/>
        <v>0</v>
      </c>
      <c r="AC18" s="184"/>
      <c r="AD18" s="184"/>
      <c r="AE18" s="180"/>
      <c r="AF18" s="180"/>
      <c r="AG18" s="184"/>
      <c r="AH18" s="184"/>
      <c r="AI18" s="184"/>
      <c r="AJ18" s="184"/>
      <c r="AK18" s="184"/>
      <c r="AL18" s="184"/>
      <c r="AM18" s="186">
        <f t="shared" si="0"/>
        <v>0</v>
      </c>
      <c r="AN18" s="187">
        <f t="shared" si="0"/>
        <v>0</v>
      </c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6">
        <f t="shared" si="5"/>
        <v>0</v>
      </c>
      <c r="AZ18" s="187">
        <f t="shared" si="5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6"/>
        <v>0</v>
      </c>
      <c r="BL18" s="187">
        <f t="shared" si="6"/>
        <v>0</v>
      </c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6">
        <f t="shared" si="7"/>
        <v>0</v>
      </c>
      <c r="BX18" s="187">
        <f t="shared" si="8"/>
        <v>0</v>
      </c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6">
        <f t="shared" si="9"/>
        <v>0</v>
      </c>
      <c r="CJ18" s="187">
        <f t="shared" si="10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1"/>
        <v>0</v>
      </c>
      <c r="CV18" s="187">
        <f t="shared" si="12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3"/>
        <v>0</v>
      </c>
      <c r="DH18" s="187">
        <f t="shared" si="14"/>
        <v>0</v>
      </c>
      <c r="DI18" s="184"/>
      <c r="DJ18" s="184"/>
      <c r="DK18" s="180"/>
      <c r="DL18" s="180"/>
      <c r="DM18" s="180"/>
      <c r="DN18" s="180"/>
      <c r="DO18" s="184"/>
      <c r="DP18" s="184"/>
      <c r="DQ18" s="184"/>
      <c r="DR18" s="184"/>
      <c r="DS18" s="186">
        <f t="shared" si="15"/>
        <v>0</v>
      </c>
      <c r="DT18" s="187">
        <f t="shared" si="16"/>
        <v>0</v>
      </c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6">
        <f t="shared" si="17"/>
        <v>0</v>
      </c>
      <c r="EF18" s="187">
        <f t="shared" si="18"/>
        <v>0</v>
      </c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6">
        <f t="shared" si="19"/>
        <v>0</v>
      </c>
      <c r="ER18" s="187">
        <f t="shared" si="20"/>
        <v>0</v>
      </c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6">
        <f t="shared" si="21"/>
        <v>0</v>
      </c>
      <c r="FD18" s="187">
        <f t="shared" si="22"/>
        <v>0</v>
      </c>
      <c r="FE18" s="184"/>
      <c r="FF18" s="184"/>
      <c r="FG18" s="180"/>
      <c r="FH18" s="180"/>
      <c r="FI18" s="180"/>
      <c r="FJ18" s="180"/>
      <c r="FK18" s="184"/>
      <c r="FL18" s="184"/>
      <c r="FM18" s="184"/>
      <c r="FN18" s="184"/>
      <c r="FO18" s="186">
        <f t="shared" si="23"/>
        <v>0</v>
      </c>
      <c r="FP18" s="187">
        <f t="shared" si="24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25"/>
        <v>0</v>
      </c>
      <c r="GB18" s="187">
        <f t="shared" si="26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1"/>
        <v>15000</v>
      </c>
      <c r="D19" s="172">
        <f t="shared" si="2"/>
        <v>45000</v>
      </c>
      <c r="E19" s="184">
        <v>2500</v>
      </c>
      <c r="F19" s="184">
        <v>7500</v>
      </c>
      <c r="G19" s="184">
        <v>5000</v>
      </c>
      <c r="H19" s="184">
        <v>15000</v>
      </c>
      <c r="I19" s="184">
        <v>5000</v>
      </c>
      <c r="J19" s="180">
        <v>15000</v>
      </c>
      <c r="K19" s="180">
        <v>2500</v>
      </c>
      <c r="L19" s="180">
        <v>7500</v>
      </c>
      <c r="M19" s="180"/>
      <c r="N19" s="181"/>
      <c r="O19" s="186">
        <f t="shared" si="3"/>
        <v>15000</v>
      </c>
      <c r="P19" s="187">
        <f t="shared" si="3"/>
        <v>45000</v>
      </c>
      <c r="Q19" s="184"/>
      <c r="R19" s="184"/>
      <c r="S19" s="184"/>
      <c r="T19" s="184"/>
      <c r="U19" s="184"/>
      <c r="V19" s="180"/>
      <c r="W19" s="180"/>
      <c r="X19" s="184"/>
      <c r="Y19" s="184"/>
      <c r="Z19" s="184"/>
      <c r="AA19" s="186">
        <f t="shared" si="4"/>
        <v>0</v>
      </c>
      <c r="AB19" s="187">
        <f t="shared" si="4"/>
        <v>0</v>
      </c>
      <c r="AC19" s="184"/>
      <c r="AD19" s="184"/>
      <c r="AE19" s="180"/>
      <c r="AF19" s="180"/>
      <c r="AG19" s="184"/>
      <c r="AH19" s="184"/>
      <c r="AI19" s="184"/>
      <c r="AJ19" s="184"/>
      <c r="AK19" s="184"/>
      <c r="AL19" s="184"/>
      <c r="AM19" s="186">
        <f t="shared" si="0"/>
        <v>0</v>
      </c>
      <c r="AN19" s="187">
        <f t="shared" si="0"/>
        <v>0</v>
      </c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6">
        <f t="shared" si="5"/>
        <v>0</v>
      </c>
      <c r="AZ19" s="187">
        <f t="shared" si="5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6"/>
        <v>0</v>
      </c>
      <c r="BL19" s="187">
        <f t="shared" si="6"/>
        <v>0</v>
      </c>
      <c r="BM19" s="184"/>
      <c r="BN19" s="184"/>
      <c r="BO19" s="184"/>
      <c r="BP19" s="184"/>
      <c r="BQ19" s="184"/>
      <c r="BR19" s="184"/>
      <c r="BS19" s="184"/>
      <c r="BT19" s="184"/>
      <c r="BU19" s="184"/>
      <c r="BV19" s="184"/>
      <c r="BW19" s="186">
        <f t="shared" si="7"/>
        <v>0</v>
      </c>
      <c r="BX19" s="187">
        <f t="shared" si="8"/>
        <v>0</v>
      </c>
      <c r="BY19" s="184"/>
      <c r="BZ19" s="184"/>
      <c r="CA19" s="184"/>
      <c r="CB19" s="184"/>
      <c r="CC19" s="184"/>
      <c r="CD19" s="184"/>
      <c r="CE19" s="184"/>
      <c r="CF19" s="184"/>
      <c r="CG19" s="184"/>
      <c r="CH19" s="184"/>
      <c r="CI19" s="186">
        <f t="shared" si="9"/>
        <v>0</v>
      </c>
      <c r="CJ19" s="187">
        <f t="shared" si="10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1"/>
        <v>0</v>
      </c>
      <c r="CV19" s="187">
        <f t="shared" si="12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3"/>
        <v>0</v>
      </c>
      <c r="DH19" s="187">
        <f t="shared" si="14"/>
        <v>0</v>
      </c>
      <c r="DI19" s="184"/>
      <c r="DJ19" s="184"/>
      <c r="DK19" s="180"/>
      <c r="DL19" s="180"/>
      <c r="DM19" s="180"/>
      <c r="DN19" s="180"/>
      <c r="DO19" s="184"/>
      <c r="DP19" s="184"/>
      <c r="DQ19" s="184"/>
      <c r="DR19" s="184"/>
      <c r="DS19" s="186">
        <f t="shared" si="15"/>
        <v>0</v>
      </c>
      <c r="DT19" s="187">
        <f t="shared" si="16"/>
        <v>0</v>
      </c>
      <c r="DU19" s="184"/>
      <c r="DV19" s="184"/>
      <c r="DW19" s="184"/>
      <c r="DX19" s="184"/>
      <c r="DY19" s="184"/>
      <c r="DZ19" s="184"/>
      <c r="EA19" s="184"/>
      <c r="EB19" s="184"/>
      <c r="EC19" s="184"/>
      <c r="ED19" s="184"/>
      <c r="EE19" s="186">
        <f t="shared" si="17"/>
        <v>0</v>
      </c>
      <c r="EF19" s="187">
        <f t="shared" si="18"/>
        <v>0</v>
      </c>
      <c r="EG19" s="184"/>
      <c r="EH19" s="184"/>
      <c r="EI19" s="184"/>
      <c r="EJ19" s="184"/>
      <c r="EK19" s="184"/>
      <c r="EL19" s="184"/>
      <c r="EM19" s="184"/>
      <c r="EN19" s="184"/>
      <c r="EO19" s="184"/>
      <c r="EP19" s="184"/>
      <c r="EQ19" s="186">
        <f t="shared" si="19"/>
        <v>0</v>
      </c>
      <c r="ER19" s="187">
        <f t="shared" si="20"/>
        <v>0</v>
      </c>
      <c r="ES19" s="184"/>
      <c r="ET19" s="184"/>
      <c r="EU19" s="184"/>
      <c r="EV19" s="184"/>
      <c r="EW19" s="184"/>
      <c r="EX19" s="184"/>
      <c r="EY19" s="184"/>
      <c r="EZ19" s="184"/>
      <c r="FA19" s="184"/>
      <c r="FB19" s="184"/>
      <c r="FC19" s="186">
        <f t="shared" si="21"/>
        <v>0</v>
      </c>
      <c r="FD19" s="187">
        <f t="shared" si="22"/>
        <v>0</v>
      </c>
      <c r="FE19" s="184"/>
      <c r="FF19" s="184"/>
      <c r="FG19" s="180"/>
      <c r="FH19" s="180"/>
      <c r="FI19" s="180"/>
      <c r="FJ19" s="180"/>
      <c r="FK19" s="184"/>
      <c r="FL19" s="184"/>
      <c r="FM19" s="184"/>
      <c r="FN19" s="184"/>
      <c r="FO19" s="186">
        <f t="shared" si="23"/>
        <v>0</v>
      </c>
      <c r="FP19" s="187">
        <f t="shared" si="24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25"/>
        <v>0</v>
      </c>
      <c r="GB19" s="187">
        <f t="shared" si="26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1"/>
        <v>0</v>
      </c>
      <c r="D20" s="172">
        <f t="shared" si="2"/>
        <v>0</v>
      </c>
      <c r="E20" s="184"/>
      <c r="F20" s="184"/>
      <c r="G20" s="184"/>
      <c r="H20" s="184"/>
      <c r="I20" s="184"/>
      <c r="J20" s="180"/>
      <c r="K20" s="180"/>
      <c r="L20" s="180"/>
      <c r="M20" s="180"/>
      <c r="N20" s="181"/>
      <c r="O20" s="186">
        <f t="shared" si="3"/>
        <v>0</v>
      </c>
      <c r="P20" s="187">
        <f t="shared" si="3"/>
        <v>0</v>
      </c>
      <c r="Q20" s="184"/>
      <c r="R20" s="184"/>
      <c r="S20" s="184"/>
      <c r="T20" s="184"/>
      <c r="U20" s="184"/>
      <c r="V20" s="180"/>
      <c r="W20" s="180"/>
      <c r="X20" s="184"/>
      <c r="Y20" s="184"/>
      <c r="Z20" s="184"/>
      <c r="AA20" s="186">
        <f t="shared" si="4"/>
        <v>0</v>
      </c>
      <c r="AB20" s="187">
        <f t="shared" si="4"/>
        <v>0</v>
      </c>
      <c r="AC20" s="184"/>
      <c r="AD20" s="184"/>
      <c r="AE20" s="180"/>
      <c r="AF20" s="180"/>
      <c r="AG20" s="184"/>
      <c r="AH20" s="184"/>
      <c r="AI20" s="184"/>
      <c r="AJ20" s="184"/>
      <c r="AK20" s="184"/>
      <c r="AL20" s="184"/>
      <c r="AM20" s="186">
        <f t="shared" si="0"/>
        <v>0</v>
      </c>
      <c r="AN20" s="187">
        <f t="shared" si="0"/>
        <v>0</v>
      </c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6">
        <f t="shared" si="5"/>
        <v>0</v>
      </c>
      <c r="AZ20" s="187">
        <f t="shared" si="5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6"/>
        <v>0</v>
      </c>
      <c r="BL20" s="187">
        <f t="shared" si="6"/>
        <v>0</v>
      </c>
      <c r="BM20" s="184"/>
      <c r="BN20" s="184"/>
      <c r="BO20" s="184"/>
      <c r="BP20" s="184"/>
      <c r="BQ20" s="184"/>
      <c r="BR20" s="184"/>
      <c r="BS20" s="184"/>
      <c r="BT20" s="184"/>
      <c r="BU20" s="184"/>
      <c r="BV20" s="184"/>
      <c r="BW20" s="186">
        <f t="shared" si="7"/>
        <v>0</v>
      </c>
      <c r="BX20" s="187">
        <f t="shared" si="8"/>
        <v>0</v>
      </c>
      <c r="BY20" s="184"/>
      <c r="BZ20" s="184"/>
      <c r="CA20" s="184"/>
      <c r="CB20" s="184"/>
      <c r="CC20" s="184"/>
      <c r="CD20" s="184"/>
      <c r="CE20" s="184"/>
      <c r="CF20" s="184"/>
      <c r="CG20" s="184"/>
      <c r="CH20" s="184"/>
      <c r="CI20" s="186">
        <f t="shared" si="9"/>
        <v>0</v>
      </c>
      <c r="CJ20" s="187">
        <f t="shared" si="10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1"/>
        <v>0</v>
      </c>
      <c r="CV20" s="187">
        <f t="shared" si="12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3"/>
        <v>0</v>
      </c>
      <c r="DH20" s="187">
        <f t="shared" si="14"/>
        <v>0</v>
      </c>
      <c r="DI20" s="184"/>
      <c r="DJ20" s="184"/>
      <c r="DK20" s="180"/>
      <c r="DL20" s="180"/>
      <c r="DM20" s="180"/>
      <c r="DN20" s="180"/>
      <c r="DO20" s="184"/>
      <c r="DP20" s="184"/>
      <c r="DQ20" s="184"/>
      <c r="DR20" s="184"/>
      <c r="DS20" s="186">
        <f t="shared" si="15"/>
        <v>0</v>
      </c>
      <c r="DT20" s="187">
        <f t="shared" si="16"/>
        <v>0</v>
      </c>
      <c r="DU20" s="184"/>
      <c r="DV20" s="184"/>
      <c r="DW20" s="184"/>
      <c r="DX20" s="184"/>
      <c r="DY20" s="184"/>
      <c r="DZ20" s="184"/>
      <c r="EA20" s="184"/>
      <c r="EB20" s="184"/>
      <c r="EC20" s="184"/>
      <c r="ED20" s="184"/>
      <c r="EE20" s="186">
        <f t="shared" si="17"/>
        <v>0</v>
      </c>
      <c r="EF20" s="187">
        <f t="shared" si="18"/>
        <v>0</v>
      </c>
      <c r="EG20" s="184"/>
      <c r="EH20" s="184"/>
      <c r="EI20" s="184"/>
      <c r="EJ20" s="184"/>
      <c r="EK20" s="184"/>
      <c r="EL20" s="184"/>
      <c r="EM20" s="184"/>
      <c r="EN20" s="184"/>
      <c r="EO20" s="184"/>
      <c r="EP20" s="184"/>
      <c r="EQ20" s="186">
        <f t="shared" si="19"/>
        <v>0</v>
      </c>
      <c r="ER20" s="187">
        <f t="shared" si="20"/>
        <v>0</v>
      </c>
      <c r="ES20" s="184"/>
      <c r="ET20" s="184"/>
      <c r="EU20" s="184"/>
      <c r="EV20" s="184"/>
      <c r="EW20" s="184"/>
      <c r="EX20" s="184"/>
      <c r="EY20" s="184"/>
      <c r="EZ20" s="184"/>
      <c r="FA20" s="184"/>
      <c r="FB20" s="184"/>
      <c r="FC20" s="186">
        <f t="shared" si="21"/>
        <v>0</v>
      </c>
      <c r="FD20" s="187">
        <f t="shared" si="22"/>
        <v>0</v>
      </c>
      <c r="FE20" s="184"/>
      <c r="FF20" s="184"/>
      <c r="FG20" s="180"/>
      <c r="FH20" s="180"/>
      <c r="FI20" s="180"/>
      <c r="FJ20" s="180"/>
      <c r="FK20" s="184"/>
      <c r="FL20" s="184"/>
      <c r="FM20" s="184"/>
      <c r="FN20" s="184"/>
      <c r="FO20" s="186">
        <f t="shared" si="23"/>
        <v>0</v>
      </c>
      <c r="FP20" s="187">
        <f t="shared" si="24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25"/>
        <v>0</v>
      </c>
      <c r="GB20" s="187">
        <f t="shared" si="26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1"/>
        <v>0</v>
      </c>
      <c r="D21" s="172">
        <f t="shared" si="2"/>
        <v>0</v>
      </c>
      <c r="E21" s="184"/>
      <c r="F21" s="184"/>
      <c r="G21" s="184"/>
      <c r="H21" s="184"/>
      <c r="I21" s="184"/>
      <c r="J21" s="180"/>
      <c r="K21" s="180"/>
      <c r="L21" s="180"/>
      <c r="M21" s="180"/>
      <c r="N21" s="181"/>
      <c r="O21" s="186">
        <f t="shared" si="3"/>
        <v>0</v>
      </c>
      <c r="P21" s="187">
        <f t="shared" si="3"/>
        <v>0</v>
      </c>
      <c r="Q21" s="184"/>
      <c r="R21" s="184"/>
      <c r="S21" s="184"/>
      <c r="T21" s="184"/>
      <c r="U21" s="184"/>
      <c r="V21" s="180"/>
      <c r="W21" s="180"/>
      <c r="X21" s="184"/>
      <c r="Y21" s="184"/>
      <c r="Z21" s="184"/>
      <c r="AA21" s="186">
        <f t="shared" si="4"/>
        <v>0</v>
      </c>
      <c r="AB21" s="187">
        <f t="shared" si="4"/>
        <v>0</v>
      </c>
      <c r="AC21" s="184"/>
      <c r="AD21" s="184"/>
      <c r="AE21" s="180"/>
      <c r="AF21" s="180"/>
      <c r="AG21" s="184"/>
      <c r="AH21" s="184"/>
      <c r="AI21" s="184"/>
      <c r="AJ21" s="184"/>
      <c r="AK21" s="184"/>
      <c r="AL21" s="184"/>
      <c r="AM21" s="186">
        <f t="shared" si="0"/>
        <v>0</v>
      </c>
      <c r="AN21" s="187">
        <f t="shared" si="0"/>
        <v>0</v>
      </c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6">
        <f t="shared" si="5"/>
        <v>0</v>
      </c>
      <c r="AZ21" s="187">
        <f t="shared" si="5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6"/>
        <v>0</v>
      </c>
      <c r="BL21" s="187">
        <f t="shared" si="6"/>
        <v>0</v>
      </c>
      <c r="BM21" s="184"/>
      <c r="BN21" s="184"/>
      <c r="BO21" s="184"/>
      <c r="BP21" s="184"/>
      <c r="BQ21" s="184"/>
      <c r="BR21" s="184"/>
      <c r="BS21" s="184"/>
      <c r="BT21" s="184"/>
      <c r="BU21" s="184"/>
      <c r="BV21" s="184"/>
      <c r="BW21" s="186">
        <f t="shared" si="7"/>
        <v>0</v>
      </c>
      <c r="BX21" s="187">
        <f t="shared" si="8"/>
        <v>0</v>
      </c>
      <c r="BY21" s="184"/>
      <c r="BZ21" s="184"/>
      <c r="CA21" s="184"/>
      <c r="CB21" s="184"/>
      <c r="CC21" s="184"/>
      <c r="CD21" s="184"/>
      <c r="CE21" s="184"/>
      <c r="CF21" s="184"/>
      <c r="CG21" s="184"/>
      <c r="CH21" s="184"/>
      <c r="CI21" s="186">
        <f t="shared" si="9"/>
        <v>0</v>
      </c>
      <c r="CJ21" s="187">
        <f t="shared" si="10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1"/>
        <v>0</v>
      </c>
      <c r="CV21" s="187">
        <f t="shared" si="12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3"/>
        <v>0</v>
      </c>
      <c r="DH21" s="187">
        <f t="shared" si="14"/>
        <v>0</v>
      </c>
      <c r="DI21" s="184"/>
      <c r="DJ21" s="184"/>
      <c r="DK21" s="180"/>
      <c r="DL21" s="180"/>
      <c r="DM21" s="180"/>
      <c r="DN21" s="180"/>
      <c r="DO21" s="184"/>
      <c r="DP21" s="184"/>
      <c r="DQ21" s="184"/>
      <c r="DR21" s="184"/>
      <c r="DS21" s="186">
        <f t="shared" si="15"/>
        <v>0</v>
      </c>
      <c r="DT21" s="187">
        <f t="shared" si="16"/>
        <v>0</v>
      </c>
      <c r="DU21" s="184"/>
      <c r="DV21" s="184"/>
      <c r="DW21" s="184"/>
      <c r="DX21" s="184"/>
      <c r="DY21" s="184"/>
      <c r="DZ21" s="184"/>
      <c r="EA21" s="184"/>
      <c r="EB21" s="184"/>
      <c r="EC21" s="184"/>
      <c r="ED21" s="184"/>
      <c r="EE21" s="186">
        <f t="shared" si="17"/>
        <v>0</v>
      </c>
      <c r="EF21" s="187">
        <f t="shared" si="18"/>
        <v>0</v>
      </c>
      <c r="EG21" s="184"/>
      <c r="EH21" s="184"/>
      <c r="EI21" s="184"/>
      <c r="EJ21" s="184"/>
      <c r="EK21" s="184"/>
      <c r="EL21" s="184"/>
      <c r="EM21" s="184"/>
      <c r="EN21" s="184"/>
      <c r="EO21" s="184"/>
      <c r="EP21" s="184"/>
      <c r="EQ21" s="186">
        <f t="shared" si="19"/>
        <v>0</v>
      </c>
      <c r="ER21" s="187">
        <f t="shared" si="20"/>
        <v>0</v>
      </c>
      <c r="ES21" s="184"/>
      <c r="ET21" s="184"/>
      <c r="EU21" s="184"/>
      <c r="EV21" s="184"/>
      <c r="EW21" s="184"/>
      <c r="EX21" s="184"/>
      <c r="EY21" s="184"/>
      <c r="EZ21" s="184"/>
      <c r="FA21" s="184"/>
      <c r="FB21" s="184"/>
      <c r="FC21" s="186">
        <f t="shared" si="21"/>
        <v>0</v>
      </c>
      <c r="FD21" s="187">
        <f t="shared" si="22"/>
        <v>0</v>
      </c>
      <c r="FE21" s="184"/>
      <c r="FF21" s="184"/>
      <c r="FG21" s="180"/>
      <c r="FH21" s="180"/>
      <c r="FI21" s="180"/>
      <c r="FJ21" s="180"/>
      <c r="FK21" s="184"/>
      <c r="FL21" s="184"/>
      <c r="FM21" s="184"/>
      <c r="FN21" s="184"/>
      <c r="FO21" s="186">
        <f t="shared" si="23"/>
        <v>0</v>
      </c>
      <c r="FP21" s="187">
        <f t="shared" si="24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25"/>
        <v>0</v>
      </c>
      <c r="GB21" s="187">
        <f t="shared" si="26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1"/>
        <v>0</v>
      </c>
      <c r="D22" s="172">
        <f t="shared" si="2"/>
        <v>0</v>
      </c>
      <c r="E22" s="184"/>
      <c r="F22" s="184"/>
      <c r="G22" s="184"/>
      <c r="H22" s="184"/>
      <c r="I22" s="184"/>
      <c r="J22" s="180"/>
      <c r="K22" s="180"/>
      <c r="L22" s="180"/>
      <c r="M22" s="180"/>
      <c r="N22" s="181"/>
      <c r="O22" s="186">
        <f t="shared" si="3"/>
        <v>0</v>
      </c>
      <c r="P22" s="187">
        <f t="shared" si="3"/>
        <v>0</v>
      </c>
      <c r="Q22" s="184"/>
      <c r="R22" s="184"/>
      <c r="S22" s="184"/>
      <c r="T22" s="184"/>
      <c r="U22" s="184"/>
      <c r="V22" s="180"/>
      <c r="W22" s="180"/>
      <c r="X22" s="184"/>
      <c r="Y22" s="184"/>
      <c r="Z22" s="184"/>
      <c r="AA22" s="186">
        <f t="shared" si="4"/>
        <v>0</v>
      </c>
      <c r="AB22" s="187">
        <f t="shared" si="4"/>
        <v>0</v>
      </c>
      <c r="AC22" s="184"/>
      <c r="AD22" s="184"/>
      <c r="AE22" s="180"/>
      <c r="AF22" s="180"/>
      <c r="AG22" s="184"/>
      <c r="AH22" s="184"/>
      <c r="AI22" s="184"/>
      <c r="AJ22" s="184"/>
      <c r="AK22" s="184"/>
      <c r="AL22" s="184"/>
      <c r="AM22" s="186">
        <f t="shared" si="0"/>
        <v>0</v>
      </c>
      <c r="AN22" s="187">
        <f t="shared" si="0"/>
        <v>0</v>
      </c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6">
        <f t="shared" si="5"/>
        <v>0</v>
      </c>
      <c r="AZ22" s="187">
        <f t="shared" si="5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6"/>
        <v>0</v>
      </c>
      <c r="BL22" s="187">
        <f t="shared" si="6"/>
        <v>0</v>
      </c>
      <c r="BM22" s="184"/>
      <c r="BN22" s="184"/>
      <c r="BO22" s="184"/>
      <c r="BP22" s="184"/>
      <c r="BQ22" s="184"/>
      <c r="BR22" s="184"/>
      <c r="BS22" s="184"/>
      <c r="BT22" s="184"/>
      <c r="BU22" s="184"/>
      <c r="BV22" s="184"/>
      <c r="BW22" s="186">
        <f t="shared" si="7"/>
        <v>0</v>
      </c>
      <c r="BX22" s="187">
        <f t="shared" si="8"/>
        <v>0</v>
      </c>
      <c r="BY22" s="184"/>
      <c r="BZ22" s="184"/>
      <c r="CA22" s="184"/>
      <c r="CB22" s="184"/>
      <c r="CC22" s="184"/>
      <c r="CD22" s="184"/>
      <c r="CE22" s="184"/>
      <c r="CF22" s="184"/>
      <c r="CG22" s="184"/>
      <c r="CH22" s="184"/>
      <c r="CI22" s="186">
        <f t="shared" si="9"/>
        <v>0</v>
      </c>
      <c r="CJ22" s="187">
        <f t="shared" si="10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1"/>
        <v>0</v>
      </c>
      <c r="CV22" s="187">
        <f t="shared" si="12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3"/>
        <v>0</v>
      </c>
      <c r="DH22" s="187">
        <f t="shared" si="14"/>
        <v>0</v>
      </c>
      <c r="DI22" s="184"/>
      <c r="DJ22" s="184"/>
      <c r="DK22" s="180"/>
      <c r="DL22" s="180"/>
      <c r="DM22" s="180"/>
      <c r="DN22" s="180"/>
      <c r="DO22" s="184"/>
      <c r="DP22" s="184"/>
      <c r="DQ22" s="184"/>
      <c r="DR22" s="184"/>
      <c r="DS22" s="186">
        <f t="shared" si="15"/>
        <v>0</v>
      </c>
      <c r="DT22" s="187">
        <f t="shared" si="16"/>
        <v>0</v>
      </c>
      <c r="DU22" s="184"/>
      <c r="DV22" s="184"/>
      <c r="DW22" s="184"/>
      <c r="DX22" s="184"/>
      <c r="DY22" s="184"/>
      <c r="DZ22" s="184"/>
      <c r="EA22" s="184"/>
      <c r="EB22" s="184"/>
      <c r="EC22" s="184"/>
      <c r="ED22" s="184"/>
      <c r="EE22" s="186">
        <f t="shared" si="17"/>
        <v>0</v>
      </c>
      <c r="EF22" s="187">
        <f t="shared" si="18"/>
        <v>0</v>
      </c>
      <c r="EG22" s="184"/>
      <c r="EH22" s="184"/>
      <c r="EI22" s="184"/>
      <c r="EJ22" s="184"/>
      <c r="EK22" s="184"/>
      <c r="EL22" s="184"/>
      <c r="EM22" s="184"/>
      <c r="EN22" s="184"/>
      <c r="EO22" s="184"/>
      <c r="EP22" s="184"/>
      <c r="EQ22" s="186">
        <f t="shared" si="19"/>
        <v>0</v>
      </c>
      <c r="ER22" s="187">
        <f t="shared" si="20"/>
        <v>0</v>
      </c>
      <c r="ES22" s="184"/>
      <c r="ET22" s="184"/>
      <c r="EU22" s="184"/>
      <c r="EV22" s="184"/>
      <c r="EW22" s="184"/>
      <c r="EX22" s="184"/>
      <c r="EY22" s="184"/>
      <c r="EZ22" s="184"/>
      <c r="FA22" s="184"/>
      <c r="FB22" s="184"/>
      <c r="FC22" s="186">
        <f t="shared" si="21"/>
        <v>0</v>
      </c>
      <c r="FD22" s="187">
        <f t="shared" si="22"/>
        <v>0</v>
      </c>
      <c r="FE22" s="184"/>
      <c r="FF22" s="184"/>
      <c r="FG22" s="180"/>
      <c r="FH22" s="180"/>
      <c r="FI22" s="180"/>
      <c r="FJ22" s="180"/>
      <c r="FK22" s="184"/>
      <c r="FL22" s="184"/>
      <c r="FM22" s="184"/>
      <c r="FN22" s="184"/>
      <c r="FO22" s="186">
        <f t="shared" si="23"/>
        <v>0</v>
      </c>
      <c r="FP22" s="187">
        <f t="shared" si="24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25"/>
        <v>0</v>
      </c>
      <c r="GB22" s="187">
        <f t="shared" si="26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1"/>
        <v>36500</v>
      </c>
      <c r="D23" s="172">
        <f t="shared" si="2"/>
        <v>109500</v>
      </c>
      <c r="E23" s="184">
        <v>1000</v>
      </c>
      <c r="F23" s="184">
        <v>3000</v>
      </c>
      <c r="G23" s="184">
        <v>7500</v>
      </c>
      <c r="H23" s="184">
        <v>22500</v>
      </c>
      <c r="I23" s="184">
        <v>7000</v>
      </c>
      <c r="J23" s="190">
        <v>21000</v>
      </c>
      <c r="K23" s="190">
        <v>1000</v>
      </c>
      <c r="L23" s="190">
        <v>3000</v>
      </c>
      <c r="M23" s="190"/>
      <c r="N23" s="191"/>
      <c r="O23" s="186">
        <f t="shared" si="3"/>
        <v>16500</v>
      </c>
      <c r="P23" s="187">
        <f t="shared" si="3"/>
        <v>49500</v>
      </c>
      <c r="Q23" s="184">
        <v>3000</v>
      </c>
      <c r="R23" s="184">
        <v>9000</v>
      </c>
      <c r="S23" s="184">
        <v>7000</v>
      </c>
      <c r="T23" s="184">
        <v>21000</v>
      </c>
      <c r="U23" s="184">
        <v>7000</v>
      </c>
      <c r="V23" s="190">
        <v>21000</v>
      </c>
      <c r="W23" s="190">
        <v>3000</v>
      </c>
      <c r="X23" s="184">
        <v>9000</v>
      </c>
      <c r="Y23" s="184"/>
      <c r="Z23" s="184"/>
      <c r="AA23" s="186">
        <f t="shared" si="4"/>
        <v>20000</v>
      </c>
      <c r="AB23" s="187">
        <f t="shared" si="4"/>
        <v>60000</v>
      </c>
      <c r="AC23" s="184"/>
      <c r="AD23" s="184"/>
      <c r="AE23" s="190"/>
      <c r="AF23" s="190"/>
      <c r="AG23" s="184"/>
      <c r="AH23" s="184"/>
      <c r="AI23" s="184"/>
      <c r="AJ23" s="184"/>
      <c r="AK23" s="184"/>
      <c r="AL23" s="184"/>
      <c r="AM23" s="186">
        <f t="shared" si="0"/>
        <v>0</v>
      </c>
      <c r="AN23" s="187">
        <f t="shared" si="0"/>
        <v>0</v>
      </c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6">
        <f t="shared" si="5"/>
        <v>0</v>
      </c>
      <c r="AZ23" s="187">
        <f t="shared" si="5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6"/>
        <v>0</v>
      </c>
      <c r="BL23" s="187">
        <f t="shared" si="6"/>
        <v>0</v>
      </c>
      <c r="BM23" s="184"/>
      <c r="BN23" s="184"/>
      <c r="BO23" s="184"/>
      <c r="BP23" s="184"/>
      <c r="BQ23" s="184"/>
      <c r="BR23" s="184"/>
      <c r="BS23" s="184"/>
      <c r="BT23" s="184"/>
      <c r="BU23" s="184"/>
      <c r="BV23" s="184"/>
      <c r="BW23" s="186">
        <f t="shared" si="7"/>
        <v>0</v>
      </c>
      <c r="BX23" s="187">
        <f t="shared" si="8"/>
        <v>0</v>
      </c>
      <c r="BY23" s="184"/>
      <c r="BZ23" s="184"/>
      <c r="CA23" s="184"/>
      <c r="CB23" s="184"/>
      <c r="CC23" s="184"/>
      <c r="CD23" s="184"/>
      <c r="CE23" s="184"/>
      <c r="CF23" s="184"/>
      <c r="CG23" s="184"/>
      <c r="CH23" s="184"/>
      <c r="CI23" s="186">
        <f t="shared" si="9"/>
        <v>0</v>
      </c>
      <c r="CJ23" s="187">
        <f t="shared" si="10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1"/>
        <v>0</v>
      </c>
      <c r="CV23" s="187">
        <f t="shared" si="12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3"/>
        <v>0</v>
      </c>
      <c r="DH23" s="187">
        <f t="shared" si="14"/>
        <v>0</v>
      </c>
      <c r="DI23" s="184"/>
      <c r="DJ23" s="184"/>
      <c r="DK23" s="190"/>
      <c r="DL23" s="190"/>
      <c r="DM23" s="190"/>
      <c r="DN23" s="190"/>
      <c r="DO23" s="184"/>
      <c r="DP23" s="184"/>
      <c r="DQ23" s="184"/>
      <c r="DR23" s="184"/>
      <c r="DS23" s="186">
        <f t="shared" si="15"/>
        <v>0</v>
      </c>
      <c r="DT23" s="187">
        <f t="shared" si="16"/>
        <v>0</v>
      </c>
      <c r="DU23" s="184"/>
      <c r="DV23" s="184"/>
      <c r="DW23" s="184"/>
      <c r="DX23" s="184"/>
      <c r="DY23" s="184"/>
      <c r="DZ23" s="184"/>
      <c r="EA23" s="184"/>
      <c r="EB23" s="184"/>
      <c r="EC23" s="184"/>
      <c r="ED23" s="184"/>
      <c r="EE23" s="186">
        <f t="shared" si="17"/>
        <v>0</v>
      </c>
      <c r="EF23" s="187">
        <f t="shared" si="18"/>
        <v>0</v>
      </c>
      <c r="EG23" s="184"/>
      <c r="EH23" s="184"/>
      <c r="EI23" s="184"/>
      <c r="EJ23" s="184"/>
      <c r="EK23" s="184"/>
      <c r="EL23" s="184"/>
      <c r="EM23" s="184"/>
      <c r="EN23" s="184"/>
      <c r="EO23" s="184"/>
      <c r="EP23" s="184"/>
      <c r="EQ23" s="186">
        <f t="shared" si="19"/>
        <v>0</v>
      </c>
      <c r="ER23" s="187">
        <f t="shared" si="20"/>
        <v>0</v>
      </c>
      <c r="ES23" s="184"/>
      <c r="ET23" s="184"/>
      <c r="EU23" s="184"/>
      <c r="EV23" s="184"/>
      <c r="EW23" s="184"/>
      <c r="EX23" s="184"/>
      <c r="EY23" s="184"/>
      <c r="EZ23" s="184"/>
      <c r="FA23" s="184"/>
      <c r="FB23" s="184"/>
      <c r="FC23" s="186">
        <f t="shared" si="21"/>
        <v>0</v>
      </c>
      <c r="FD23" s="187">
        <f t="shared" si="22"/>
        <v>0</v>
      </c>
      <c r="FE23" s="184"/>
      <c r="FF23" s="184"/>
      <c r="FG23" s="190"/>
      <c r="FH23" s="190"/>
      <c r="FI23" s="190"/>
      <c r="FJ23" s="190"/>
      <c r="FK23" s="184"/>
      <c r="FL23" s="184"/>
      <c r="FM23" s="184"/>
      <c r="FN23" s="184"/>
      <c r="FO23" s="186">
        <f t="shared" si="23"/>
        <v>0</v>
      </c>
      <c r="FP23" s="187">
        <f t="shared" si="24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25"/>
        <v>0</v>
      </c>
      <c r="GB23" s="187">
        <f t="shared" si="26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1"/>
        <v>0</v>
      </c>
      <c r="D24" s="172">
        <f t="shared" si="2"/>
        <v>3000</v>
      </c>
      <c r="E24" s="184"/>
      <c r="F24" s="184"/>
      <c r="G24" s="184"/>
      <c r="H24" s="184"/>
      <c r="I24" s="184"/>
      <c r="J24" s="180"/>
      <c r="K24" s="180"/>
      <c r="L24" s="180"/>
      <c r="M24" s="180"/>
      <c r="N24" s="181"/>
      <c r="O24" s="186">
        <f t="shared" si="3"/>
        <v>0</v>
      </c>
      <c r="P24" s="187">
        <f t="shared" si="3"/>
        <v>0</v>
      </c>
      <c r="Q24" s="184"/>
      <c r="R24" s="184"/>
      <c r="S24" s="184"/>
      <c r="T24" s="184"/>
      <c r="U24" s="184"/>
      <c r="V24" s="180">
        <v>3000</v>
      </c>
      <c r="W24" s="180"/>
      <c r="X24" s="184"/>
      <c r="Y24" s="184"/>
      <c r="Z24" s="184"/>
      <c r="AA24" s="186">
        <f t="shared" si="4"/>
        <v>0</v>
      </c>
      <c r="AB24" s="187">
        <f t="shared" si="4"/>
        <v>3000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0"/>
        <v>0</v>
      </c>
      <c r="AN24" s="187">
        <f t="shared" si="0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5"/>
        <v>0</v>
      </c>
      <c r="AZ24" s="187">
        <f t="shared" si="5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6"/>
        <v>0</v>
      </c>
      <c r="BL24" s="187">
        <f t="shared" si="6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7"/>
        <v>0</v>
      </c>
      <c r="BX24" s="187">
        <f t="shared" si="8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9"/>
        <v>0</v>
      </c>
      <c r="CJ24" s="187">
        <f t="shared" si="10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1"/>
        <v>0</v>
      </c>
      <c r="CV24" s="187">
        <f t="shared" si="12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3"/>
        <v>0</v>
      </c>
      <c r="DH24" s="187">
        <f t="shared" si="14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15"/>
        <v>0</v>
      </c>
      <c r="DT24" s="187">
        <f t="shared" si="16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17"/>
        <v>0</v>
      </c>
      <c r="EF24" s="187">
        <f t="shared" si="18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19"/>
        <v>0</v>
      </c>
      <c r="ER24" s="187">
        <f t="shared" si="20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1"/>
        <v>0</v>
      </c>
      <c r="FD24" s="187">
        <f t="shared" si="22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3"/>
        <v>0</v>
      </c>
      <c r="FP24" s="187">
        <f t="shared" si="24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25"/>
        <v>0</v>
      </c>
      <c r="GB24" s="187">
        <f t="shared" si="26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1"/>
        <v>6000</v>
      </c>
      <c r="D25" s="172">
        <f t="shared" si="2"/>
        <v>22500</v>
      </c>
      <c r="E25" s="184">
        <v>500</v>
      </c>
      <c r="F25" s="184">
        <v>1500</v>
      </c>
      <c r="G25" s="184">
        <v>1000</v>
      </c>
      <c r="H25" s="184">
        <v>3000</v>
      </c>
      <c r="I25" s="184">
        <v>1000</v>
      </c>
      <c r="J25" s="180">
        <v>3000</v>
      </c>
      <c r="K25" s="180">
        <v>500</v>
      </c>
      <c r="L25" s="180">
        <v>1500</v>
      </c>
      <c r="M25" s="180"/>
      <c r="N25" s="181"/>
      <c r="O25" s="186">
        <f t="shared" si="3"/>
        <v>3000</v>
      </c>
      <c r="P25" s="187">
        <f t="shared" si="3"/>
        <v>9000</v>
      </c>
      <c r="Q25" s="184">
        <v>500</v>
      </c>
      <c r="R25" s="184">
        <v>1500</v>
      </c>
      <c r="S25" s="184">
        <v>1000</v>
      </c>
      <c r="T25" s="184">
        <v>3000</v>
      </c>
      <c r="U25" s="184">
        <v>1000</v>
      </c>
      <c r="V25" s="180">
        <v>7500</v>
      </c>
      <c r="W25" s="180">
        <v>500</v>
      </c>
      <c r="X25" s="184">
        <v>1500</v>
      </c>
      <c r="Y25" s="184"/>
      <c r="Z25" s="184"/>
      <c r="AA25" s="186">
        <f t="shared" si="4"/>
        <v>3000</v>
      </c>
      <c r="AB25" s="187">
        <f t="shared" si="4"/>
        <v>13500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0"/>
        <v>0</v>
      </c>
      <c r="AN25" s="187">
        <f t="shared" si="0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5"/>
        <v>0</v>
      </c>
      <c r="AZ25" s="187">
        <f t="shared" si="5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6"/>
        <v>0</v>
      </c>
      <c r="BL25" s="187">
        <f t="shared" si="6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7"/>
        <v>0</v>
      </c>
      <c r="BX25" s="187">
        <f t="shared" si="8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9"/>
        <v>0</v>
      </c>
      <c r="CJ25" s="187">
        <f t="shared" si="10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1"/>
        <v>0</v>
      </c>
      <c r="CV25" s="187">
        <f t="shared" si="12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3"/>
        <v>0</v>
      </c>
      <c r="DH25" s="187">
        <f t="shared" si="14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15"/>
        <v>0</v>
      </c>
      <c r="DT25" s="187">
        <f t="shared" si="16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17"/>
        <v>0</v>
      </c>
      <c r="EF25" s="187">
        <f t="shared" si="18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19"/>
        <v>0</v>
      </c>
      <c r="ER25" s="187">
        <f t="shared" si="20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1"/>
        <v>0</v>
      </c>
      <c r="FD25" s="187">
        <f t="shared" si="22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3"/>
        <v>0</v>
      </c>
      <c r="FP25" s="187">
        <f t="shared" si="24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25"/>
        <v>0</v>
      </c>
      <c r="GB25" s="187">
        <f t="shared" si="26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1"/>
        <v>0</v>
      </c>
      <c r="D26" s="172">
        <f t="shared" si="2"/>
        <v>22500</v>
      </c>
      <c r="E26" s="184"/>
      <c r="F26" s="184"/>
      <c r="G26" s="184"/>
      <c r="H26" s="184">
        <v>7500</v>
      </c>
      <c r="I26" s="184"/>
      <c r="J26" s="180">
        <v>7500</v>
      </c>
      <c r="K26" s="180"/>
      <c r="L26" s="180"/>
      <c r="M26" s="180"/>
      <c r="N26" s="181"/>
      <c r="O26" s="186">
        <f t="shared" si="3"/>
        <v>0</v>
      </c>
      <c r="P26" s="187">
        <f t="shared" si="3"/>
        <v>15000</v>
      </c>
      <c r="Q26" s="184"/>
      <c r="R26" s="184"/>
      <c r="S26" s="184"/>
      <c r="T26" s="184">
        <v>7500</v>
      </c>
      <c r="U26" s="184"/>
      <c r="V26" s="180"/>
      <c r="W26" s="180"/>
      <c r="X26" s="184"/>
      <c r="Y26" s="184"/>
      <c r="Z26" s="184"/>
      <c r="AA26" s="186">
        <f t="shared" si="4"/>
        <v>0</v>
      </c>
      <c r="AB26" s="187">
        <f t="shared" si="4"/>
        <v>7500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0"/>
        <v>0</v>
      </c>
      <c r="AN26" s="187">
        <f t="shared" si="0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5"/>
        <v>0</v>
      </c>
      <c r="AZ26" s="187">
        <f t="shared" si="5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6"/>
        <v>0</v>
      </c>
      <c r="BL26" s="187">
        <f t="shared" si="6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7"/>
        <v>0</v>
      </c>
      <c r="BX26" s="187">
        <f t="shared" si="8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9"/>
        <v>0</v>
      </c>
      <c r="CJ26" s="187">
        <f t="shared" si="10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1"/>
        <v>0</v>
      </c>
      <c r="CV26" s="187">
        <f t="shared" si="12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3"/>
        <v>0</v>
      </c>
      <c r="DH26" s="187">
        <f t="shared" si="14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15"/>
        <v>0</v>
      </c>
      <c r="DT26" s="187">
        <f t="shared" si="16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17"/>
        <v>0</v>
      </c>
      <c r="EF26" s="187">
        <f t="shared" si="18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19"/>
        <v>0</v>
      </c>
      <c r="ER26" s="187">
        <f t="shared" si="20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1"/>
        <v>0</v>
      </c>
      <c r="FD26" s="187">
        <f t="shared" si="22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3"/>
        <v>0</v>
      </c>
      <c r="FP26" s="187">
        <f t="shared" si="24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25"/>
        <v>0</v>
      </c>
      <c r="GB26" s="187">
        <f t="shared" si="26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>SUM(O27,AA27,AM27,AY27,BK27,BW27,CI27,CU27,DG27,DS27,EE27,EQ27,FC27,FO27,GA27)</f>
        <v>0</v>
      </c>
      <c r="D27" s="172">
        <f>SUM(P27,AB27,AN27,AZ27,BL27,BX27,CJ27,CV27,DH27,DT27,EF27,ER27,FD27,FP27,GB27)</f>
        <v>0</v>
      </c>
      <c r="E27" s="185"/>
      <c r="F27" s="180"/>
      <c r="G27" s="180"/>
      <c r="H27" s="180"/>
      <c r="I27" s="180"/>
      <c r="J27" s="180"/>
      <c r="K27" s="180"/>
      <c r="L27" s="180"/>
      <c r="M27" s="180"/>
      <c r="N27" s="181"/>
      <c r="O27" s="186">
        <f>SUM(E27,G27,I27,K27,M27)</f>
        <v>0</v>
      </c>
      <c r="P27" s="187">
        <f>SUM(F27,H27,J27,L27,N27)</f>
        <v>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>SUM(Q27,S27,U27,W27,Y27)</f>
        <v>0</v>
      </c>
      <c r="AB27" s="187">
        <f>SUM(R27,T27,V27,X27,Z27)</f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>SUM(AC27,AE27,AG27,AI27,AK27)</f>
        <v>0</v>
      </c>
      <c r="AN27" s="187">
        <f>SUM(AD27,AF27,AH27,AJ27,AL27)</f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>SUM(AO27,AQ27,AS27,AU27,AW27)</f>
        <v>0</v>
      </c>
      <c r="AZ27" s="187">
        <f>SUM(AP27,AR27,AT27,AV27,AX27)</f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>SUM(BA27,BC27,BE27,BG27,BI27)</f>
        <v>0</v>
      </c>
      <c r="BL27" s="187">
        <f>SUM(BB27,BD27,BF27,BH27,BJ27)</f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>SUM(BM27,BO27,BQ27,BS27,BU27)</f>
        <v>0</v>
      </c>
      <c r="BX27" s="187">
        <f>SUM(BN27,BP27,BR27,BT27,BV27)</f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>SUM(BY27,CA27,CC27,CE27,CG27)</f>
        <v>0</v>
      </c>
      <c r="CJ27" s="187">
        <f>SUM(BZ27,CB27,CD27,CF27,CH27)</f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>SUM(CK27,CM27,CO27,CQ27,CS27)</f>
        <v>0</v>
      </c>
      <c r="CV27" s="187">
        <f>SUM(CL27,CN27,CP27,CR27,CT27)</f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>SUM(CW27,CY27,DA27,DC27,DE27)</f>
        <v>0</v>
      </c>
      <c r="DH27" s="187">
        <f>SUM(CX27,CZ27,DB27,DD27,DF27)</f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>SUM(DI27,DK27,DM27,DO27,DQ27)</f>
        <v>0</v>
      </c>
      <c r="DT27" s="187">
        <f>SUM(DJ27,DL27,DN27,DP27,DR27)</f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>SUM(DU27,DW27,DY27,EA27,EC27)</f>
        <v>0</v>
      </c>
      <c r="EF27" s="187">
        <f>SUM(DV27,DX27,DZ27,EB27,ED27)</f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>SUM(EG27,EI27,EK27,EM27,EO27)</f>
        <v>0</v>
      </c>
      <c r="ER27" s="187">
        <f>SUM(EH27,EJ27,EL27,EN27,EP27)</f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>SUM(ES27,EU27,EW27,EY27,FA27)</f>
        <v>0</v>
      </c>
      <c r="FD27" s="187">
        <f>SUM(ET27,EV27,EX27,EZ27,FB27)</f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>SUM(FE27,FG27,FI27,FK27,FM27)</f>
        <v>0</v>
      </c>
      <c r="FP27" s="187">
        <f>SUM(FF27,FH27,FJ27,FL27,FN27)</f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>SUM(FQ27,FS27,FU27,FW27,FY27)</f>
        <v>0</v>
      </c>
      <c r="GB27" s="187">
        <f>SUM(FR27,FT27,FV27,FX27,FZ27)</f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1"/>
        <v>0</v>
      </c>
      <c r="D28" s="174">
        <f t="shared" si="2"/>
        <v>0</v>
      </c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6">
        <f t="shared" si="3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4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0"/>
        <v>0</v>
      </c>
      <c r="AN28" s="187">
        <f t="shared" si="0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5"/>
        <v>0</v>
      </c>
      <c r="AZ28" s="187">
        <f t="shared" si="5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6"/>
        <v>0</v>
      </c>
      <c r="BL28" s="187">
        <f t="shared" si="6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7"/>
        <v>0</v>
      </c>
      <c r="BX28" s="187">
        <f t="shared" si="8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9"/>
        <v>0</v>
      </c>
      <c r="CJ28" s="187">
        <f t="shared" si="10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1"/>
        <v>0</v>
      </c>
      <c r="CV28" s="187">
        <f t="shared" si="12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3"/>
        <v>0</v>
      </c>
      <c r="DH28" s="187">
        <f t="shared" si="14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15"/>
        <v>0</v>
      </c>
      <c r="DT28" s="187">
        <f t="shared" si="16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17"/>
        <v>0</v>
      </c>
      <c r="EF28" s="187">
        <f t="shared" si="18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19"/>
        <v>0</v>
      </c>
      <c r="ER28" s="187">
        <f t="shared" si="20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1"/>
        <v>0</v>
      </c>
      <c r="FD28" s="187">
        <f t="shared" si="22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3"/>
        <v>0</v>
      </c>
      <c r="FP28" s="187">
        <f t="shared" si="24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25"/>
        <v>0</v>
      </c>
      <c r="GB28" s="187">
        <f t="shared" si="26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1"/>
        <v>140000</v>
      </c>
      <c r="D29" s="175">
        <f t="shared" si="2"/>
        <v>450000</v>
      </c>
      <c r="E29" s="188">
        <f t="shared" ref="E29:N29" si="27">SUM(E6:E28)</f>
        <v>6500</v>
      </c>
      <c r="F29" s="188">
        <f t="shared" si="27"/>
        <v>19500</v>
      </c>
      <c r="G29" s="188">
        <f t="shared" si="27"/>
        <v>30500</v>
      </c>
      <c r="H29" s="188">
        <f t="shared" si="27"/>
        <v>99000</v>
      </c>
      <c r="I29" s="188">
        <f t="shared" si="27"/>
        <v>26500</v>
      </c>
      <c r="J29" s="188">
        <f t="shared" si="27"/>
        <v>87000</v>
      </c>
      <c r="K29" s="188">
        <f t="shared" si="27"/>
        <v>6500</v>
      </c>
      <c r="L29" s="188">
        <f t="shared" si="27"/>
        <v>19500</v>
      </c>
      <c r="M29" s="188">
        <f t="shared" si="27"/>
        <v>0</v>
      </c>
      <c r="N29" s="188">
        <f t="shared" si="27"/>
        <v>0</v>
      </c>
      <c r="O29" s="188">
        <f>IF(SUM(O6:O28)=SUM(E29,G29,I29,K29,M29),SUM(O6:O28),"[ERROR]")</f>
        <v>70000</v>
      </c>
      <c r="P29" s="188">
        <f t="shared" ref="P29:Z29" si="28">SUM(P6:P28)</f>
        <v>225000</v>
      </c>
      <c r="Q29" s="188">
        <f t="shared" si="28"/>
        <v>7000</v>
      </c>
      <c r="R29" s="188">
        <f t="shared" si="28"/>
        <v>21000</v>
      </c>
      <c r="S29" s="188">
        <f t="shared" si="28"/>
        <v>32500</v>
      </c>
      <c r="T29" s="188">
        <f t="shared" si="28"/>
        <v>105000</v>
      </c>
      <c r="U29" s="188">
        <f t="shared" si="28"/>
        <v>22000</v>
      </c>
      <c r="V29" s="188">
        <f t="shared" si="28"/>
        <v>73500</v>
      </c>
      <c r="W29" s="188">
        <f t="shared" si="28"/>
        <v>8500</v>
      </c>
      <c r="X29" s="188">
        <f t="shared" si="28"/>
        <v>25500</v>
      </c>
      <c r="Y29" s="188">
        <f t="shared" si="28"/>
        <v>0</v>
      </c>
      <c r="Z29" s="188">
        <f t="shared" si="28"/>
        <v>0</v>
      </c>
      <c r="AA29" s="188">
        <f>IF(SUM(AA6:AA28)=SUM(Q29,S29,U29,W29,Y29),SUM(AA6:AA28),"[ERROR]")</f>
        <v>70000</v>
      </c>
      <c r="AB29" s="188">
        <f t="shared" ref="AB29:AL29" si="29">SUM(AB6:AB28)</f>
        <v>225000</v>
      </c>
      <c r="AC29" s="188">
        <f t="shared" si="29"/>
        <v>0</v>
      </c>
      <c r="AD29" s="188">
        <f t="shared" si="29"/>
        <v>0</v>
      </c>
      <c r="AE29" s="188">
        <f t="shared" si="29"/>
        <v>0</v>
      </c>
      <c r="AF29" s="188">
        <f t="shared" si="29"/>
        <v>0</v>
      </c>
      <c r="AG29" s="188">
        <f t="shared" si="29"/>
        <v>0</v>
      </c>
      <c r="AH29" s="188">
        <f t="shared" si="29"/>
        <v>0</v>
      </c>
      <c r="AI29" s="188">
        <f t="shared" si="29"/>
        <v>0</v>
      </c>
      <c r="AJ29" s="188">
        <f t="shared" si="29"/>
        <v>0</v>
      </c>
      <c r="AK29" s="188">
        <f t="shared" si="29"/>
        <v>0</v>
      </c>
      <c r="AL29" s="188">
        <f t="shared" si="29"/>
        <v>0</v>
      </c>
      <c r="AM29" s="188">
        <f>IF(SUM(AM6:AM28)=SUM(AC29,AE29,AG29,AI29,AK29),SUM(AM6:AM28),"[ERROR]")</f>
        <v>0</v>
      </c>
      <c r="AN29" s="188">
        <f t="shared" ref="AN29:AX29" si="30">SUM(AN6:AN28)</f>
        <v>0</v>
      </c>
      <c r="AO29" s="188">
        <f t="shared" si="30"/>
        <v>0</v>
      </c>
      <c r="AP29" s="188">
        <f t="shared" si="30"/>
        <v>0</v>
      </c>
      <c r="AQ29" s="188">
        <f t="shared" si="30"/>
        <v>0</v>
      </c>
      <c r="AR29" s="188">
        <f t="shared" si="30"/>
        <v>0</v>
      </c>
      <c r="AS29" s="188">
        <f t="shared" si="30"/>
        <v>0</v>
      </c>
      <c r="AT29" s="188">
        <f t="shared" si="30"/>
        <v>0</v>
      </c>
      <c r="AU29" s="188">
        <f t="shared" si="30"/>
        <v>0</v>
      </c>
      <c r="AV29" s="188">
        <f t="shared" si="30"/>
        <v>0</v>
      </c>
      <c r="AW29" s="188">
        <f t="shared" si="30"/>
        <v>0</v>
      </c>
      <c r="AX29" s="188">
        <f t="shared" si="30"/>
        <v>0</v>
      </c>
      <c r="AY29" s="188">
        <f>IF(SUM(AY6:AY28)=SUM(AO29,AQ29,AS29,AU29,AW29),SUM(AY6:AY28),"[ERROR]")</f>
        <v>0</v>
      </c>
      <c r="AZ29" s="188">
        <f t="shared" ref="AZ29:BJ29" si="31">SUM(AZ6:AZ28)</f>
        <v>0</v>
      </c>
      <c r="BA29" s="188">
        <f t="shared" si="31"/>
        <v>0</v>
      </c>
      <c r="BB29" s="188">
        <f t="shared" si="31"/>
        <v>0</v>
      </c>
      <c r="BC29" s="188">
        <f t="shared" si="31"/>
        <v>0</v>
      </c>
      <c r="BD29" s="188">
        <f t="shared" si="31"/>
        <v>0</v>
      </c>
      <c r="BE29" s="188">
        <f t="shared" si="31"/>
        <v>0</v>
      </c>
      <c r="BF29" s="188">
        <f t="shared" si="31"/>
        <v>0</v>
      </c>
      <c r="BG29" s="188">
        <f t="shared" si="31"/>
        <v>0</v>
      </c>
      <c r="BH29" s="188">
        <f t="shared" si="31"/>
        <v>0</v>
      </c>
      <c r="BI29" s="188">
        <f t="shared" si="31"/>
        <v>0</v>
      </c>
      <c r="BJ29" s="188">
        <f t="shared" si="31"/>
        <v>0</v>
      </c>
      <c r="BK29" s="188">
        <f>IF(SUM(BK6:BK28)=SUM(BA29,BC29,BE29,BG29,BI29),SUM(BK6:BK28),"[ERROR]")</f>
        <v>0</v>
      </c>
      <c r="BL29" s="188">
        <f t="shared" ref="BL29:BV29" si="32">SUM(BL6:BL28)</f>
        <v>0</v>
      </c>
      <c r="BM29" s="188">
        <f t="shared" si="32"/>
        <v>0</v>
      </c>
      <c r="BN29" s="188">
        <f t="shared" si="32"/>
        <v>0</v>
      </c>
      <c r="BO29" s="188">
        <f t="shared" si="32"/>
        <v>0</v>
      </c>
      <c r="BP29" s="188">
        <f t="shared" si="32"/>
        <v>0</v>
      </c>
      <c r="BQ29" s="188">
        <f t="shared" si="32"/>
        <v>0</v>
      </c>
      <c r="BR29" s="188">
        <f t="shared" si="32"/>
        <v>0</v>
      </c>
      <c r="BS29" s="188">
        <f t="shared" si="32"/>
        <v>0</v>
      </c>
      <c r="BT29" s="188">
        <f t="shared" si="32"/>
        <v>0</v>
      </c>
      <c r="BU29" s="188">
        <f t="shared" si="32"/>
        <v>0</v>
      </c>
      <c r="BV29" s="188">
        <f t="shared" si="32"/>
        <v>0</v>
      </c>
      <c r="BW29" s="188">
        <f>IF(SUM(BW6:BW28)=SUM(BM29,BO29,BQ29,BS29,BU29),SUM(BW6:BW28),"[ERROR]")</f>
        <v>0</v>
      </c>
      <c r="BX29" s="188">
        <f t="shared" ref="BX29:CH29" si="33">SUM(BX6:BX28)</f>
        <v>0</v>
      </c>
      <c r="BY29" s="188">
        <f t="shared" si="33"/>
        <v>0</v>
      </c>
      <c r="BZ29" s="188">
        <f t="shared" si="33"/>
        <v>0</v>
      </c>
      <c r="CA29" s="188">
        <f t="shared" si="33"/>
        <v>0</v>
      </c>
      <c r="CB29" s="188">
        <f t="shared" si="33"/>
        <v>0</v>
      </c>
      <c r="CC29" s="188">
        <f t="shared" si="33"/>
        <v>0</v>
      </c>
      <c r="CD29" s="188">
        <f t="shared" si="33"/>
        <v>0</v>
      </c>
      <c r="CE29" s="188">
        <f t="shared" si="33"/>
        <v>0</v>
      </c>
      <c r="CF29" s="188">
        <f t="shared" si="33"/>
        <v>0</v>
      </c>
      <c r="CG29" s="188">
        <f t="shared" si="33"/>
        <v>0</v>
      </c>
      <c r="CH29" s="188">
        <f t="shared" si="33"/>
        <v>0</v>
      </c>
      <c r="CI29" s="188">
        <f>IF(SUM(CI6:CI28)=SUM(BY29,CA29,CC29,CE29,CG29),SUM(CI6:CI28),"[ERROR]")</f>
        <v>0</v>
      </c>
      <c r="CJ29" s="188">
        <f t="shared" ref="CJ29:CT29" si="34">SUM(CJ6:CJ28)</f>
        <v>0</v>
      </c>
      <c r="CK29" s="188">
        <f t="shared" si="34"/>
        <v>0</v>
      </c>
      <c r="CL29" s="188">
        <f t="shared" si="34"/>
        <v>0</v>
      </c>
      <c r="CM29" s="188">
        <f t="shared" si="34"/>
        <v>0</v>
      </c>
      <c r="CN29" s="188">
        <f t="shared" si="34"/>
        <v>0</v>
      </c>
      <c r="CO29" s="188">
        <f t="shared" si="34"/>
        <v>0</v>
      </c>
      <c r="CP29" s="188">
        <f t="shared" si="34"/>
        <v>0</v>
      </c>
      <c r="CQ29" s="188">
        <f t="shared" si="34"/>
        <v>0</v>
      </c>
      <c r="CR29" s="188">
        <f t="shared" si="34"/>
        <v>0</v>
      </c>
      <c r="CS29" s="188">
        <f t="shared" si="34"/>
        <v>0</v>
      </c>
      <c r="CT29" s="188">
        <f t="shared" si="34"/>
        <v>0</v>
      </c>
      <c r="CU29" s="188">
        <f>IF(SUM(CU6:CU28)=SUM(CK29,CM29,CO29,CQ29,CS29),SUM(CU6:CU28),"[ERROR]")</f>
        <v>0</v>
      </c>
      <c r="CV29" s="188">
        <f t="shared" ref="CV29:DF29" si="35">SUM(CV6:CV28)</f>
        <v>0</v>
      </c>
      <c r="CW29" s="188">
        <f t="shared" si="35"/>
        <v>0</v>
      </c>
      <c r="CX29" s="188">
        <f t="shared" si="35"/>
        <v>0</v>
      </c>
      <c r="CY29" s="188">
        <f t="shared" si="35"/>
        <v>0</v>
      </c>
      <c r="CZ29" s="188">
        <f t="shared" si="35"/>
        <v>0</v>
      </c>
      <c r="DA29" s="188">
        <f t="shared" si="35"/>
        <v>0</v>
      </c>
      <c r="DB29" s="188">
        <f t="shared" si="35"/>
        <v>0</v>
      </c>
      <c r="DC29" s="188">
        <f t="shared" si="35"/>
        <v>0</v>
      </c>
      <c r="DD29" s="188">
        <f t="shared" si="35"/>
        <v>0</v>
      </c>
      <c r="DE29" s="188">
        <f t="shared" si="35"/>
        <v>0</v>
      </c>
      <c r="DF29" s="188">
        <f t="shared" si="35"/>
        <v>0</v>
      </c>
      <c r="DG29" s="188">
        <f>IF(SUM(DG6:DG28)=SUM(CW29,CY29,DA29,DC29,DE29),SUM(DG6:DG28),"[ERROR]")</f>
        <v>0</v>
      </c>
      <c r="DH29" s="188">
        <f t="shared" ref="DH29:DR29" si="36">SUM(DH6:DH28)</f>
        <v>0</v>
      </c>
      <c r="DI29" s="188">
        <f t="shared" si="36"/>
        <v>0</v>
      </c>
      <c r="DJ29" s="188">
        <f t="shared" si="36"/>
        <v>0</v>
      </c>
      <c r="DK29" s="188">
        <f t="shared" si="36"/>
        <v>0</v>
      </c>
      <c r="DL29" s="188">
        <f t="shared" si="36"/>
        <v>0</v>
      </c>
      <c r="DM29" s="188">
        <f t="shared" si="36"/>
        <v>0</v>
      </c>
      <c r="DN29" s="188">
        <f t="shared" si="36"/>
        <v>0</v>
      </c>
      <c r="DO29" s="188">
        <f t="shared" si="36"/>
        <v>0</v>
      </c>
      <c r="DP29" s="188">
        <f t="shared" si="36"/>
        <v>0</v>
      </c>
      <c r="DQ29" s="188">
        <f t="shared" si="36"/>
        <v>0</v>
      </c>
      <c r="DR29" s="188">
        <f t="shared" si="36"/>
        <v>0</v>
      </c>
      <c r="DS29" s="188">
        <f>IF(SUM(DS6:DS28)=SUM(DI29,DK29,DM29,DO29,DQ29),SUM(DS6:DS28),"[ERROR]")</f>
        <v>0</v>
      </c>
      <c r="DT29" s="188">
        <f t="shared" ref="DT29:ED29" si="37">SUM(DT6:DT28)</f>
        <v>0</v>
      </c>
      <c r="DU29" s="188">
        <f t="shared" si="37"/>
        <v>0</v>
      </c>
      <c r="DV29" s="188">
        <f t="shared" si="37"/>
        <v>0</v>
      </c>
      <c r="DW29" s="188">
        <f t="shared" si="37"/>
        <v>0</v>
      </c>
      <c r="DX29" s="188">
        <f t="shared" si="37"/>
        <v>0</v>
      </c>
      <c r="DY29" s="188">
        <f t="shared" si="37"/>
        <v>0</v>
      </c>
      <c r="DZ29" s="188">
        <f t="shared" si="37"/>
        <v>0</v>
      </c>
      <c r="EA29" s="188">
        <f t="shared" si="37"/>
        <v>0</v>
      </c>
      <c r="EB29" s="188">
        <f t="shared" si="37"/>
        <v>0</v>
      </c>
      <c r="EC29" s="188">
        <f t="shared" si="37"/>
        <v>0</v>
      </c>
      <c r="ED29" s="188">
        <f t="shared" si="37"/>
        <v>0</v>
      </c>
      <c r="EE29" s="188">
        <f>IF(SUM(EE6:EE28)=SUM(DU29,DW29,DY29,EA29,EC29),SUM(EE6:EE28),"[ERROR]")</f>
        <v>0</v>
      </c>
      <c r="EF29" s="188">
        <f t="shared" ref="EF29:EP29" si="38">SUM(EF6:EF28)</f>
        <v>0</v>
      </c>
      <c r="EG29" s="188">
        <f t="shared" si="38"/>
        <v>0</v>
      </c>
      <c r="EH29" s="188">
        <f t="shared" si="38"/>
        <v>0</v>
      </c>
      <c r="EI29" s="188">
        <f t="shared" si="38"/>
        <v>0</v>
      </c>
      <c r="EJ29" s="188">
        <f t="shared" si="38"/>
        <v>0</v>
      </c>
      <c r="EK29" s="188">
        <f t="shared" si="38"/>
        <v>0</v>
      </c>
      <c r="EL29" s="188">
        <f t="shared" si="38"/>
        <v>0</v>
      </c>
      <c r="EM29" s="188">
        <f t="shared" si="38"/>
        <v>0</v>
      </c>
      <c r="EN29" s="188">
        <f t="shared" si="38"/>
        <v>0</v>
      </c>
      <c r="EO29" s="188">
        <f t="shared" si="38"/>
        <v>0</v>
      </c>
      <c r="EP29" s="188">
        <f t="shared" si="38"/>
        <v>0</v>
      </c>
      <c r="EQ29" s="188">
        <f>IF(SUM(EQ6:EQ28)=SUM(EG29,EI29,EK29,EM29,EO29),SUM(EQ6:EQ28),"[ERROR]")</f>
        <v>0</v>
      </c>
      <c r="ER29" s="188">
        <f t="shared" ref="ER29:FB29" si="39">SUM(ER6:ER28)</f>
        <v>0</v>
      </c>
      <c r="ES29" s="188">
        <f t="shared" si="39"/>
        <v>0</v>
      </c>
      <c r="ET29" s="188">
        <f t="shared" si="39"/>
        <v>0</v>
      </c>
      <c r="EU29" s="188">
        <f t="shared" si="39"/>
        <v>0</v>
      </c>
      <c r="EV29" s="188">
        <f t="shared" si="39"/>
        <v>0</v>
      </c>
      <c r="EW29" s="188">
        <f t="shared" si="39"/>
        <v>0</v>
      </c>
      <c r="EX29" s="188">
        <f t="shared" si="39"/>
        <v>0</v>
      </c>
      <c r="EY29" s="188">
        <f t="shared" si="39"/>
        <v>0</v>
      </c>
      <c r="EZ29" s="188">
        <f t="shared" si="39"/>
        <v>0</v>
      </c>
      <c r="FA29" s="188">
        <f t="shared" si="39"/>
        <v>0</v>
      </c>
      <c r="FB29" s="188">
        <f t="shared" si="39"/>
        <v>0</v>
      </c>
      <c r="FC29" s="188">
        <f>IF(SUM(FC6:FC28)=SUM(ES29,EU29,EW29,EY29,FA29),SUM(FC6:FC28),"[ERROR]")</f>
        <v>0</v>
      </c>
      <c r="FD29" s="188">
        <f t="shared" ref="FD29:FN29" si="40">SUM(FD6:FD28)</f>
        <v>0</v>
      </c>
      <c r="FE29" s="188">
        <f t="shared" si="40"/>
        <v>0</v>
      </c>
      <c r="FF29" s="188">
        <f t="shared" si="40"/>
        <v>0</v>
      </c>
      <c r="FG29" s="188">
        <f t="shared" si="40"/>
        <v>0</v>
      </c>
      <c r="FH29" s="188">
        <f t="shared" si="40"/>
        <v>0</v>
      </c>
      <c r="FI29" s="188">
        <f t="shared" si="40"/>
        <v>0</v>
      </c>
      <c r="FJ29" s="188">
        <f t="shared" si="40"/>
        <v>0</v>
      </c>
      <c r="FK29" s="188">
        <f t="shared" si="40"/>
        <v>0</v>
      </c>
      <c r="FL29" s="188">
        <f t="shared" si="40"/>
        <v>0</v>
      </c>
      <c r="FM29" s="188">
        <f t="shared" si="40"/>
        <v>0</v>
      </c>
      <c r="FN29" s="188">
        <f t="shared" si="40"/>
        <v>0</v>
      </c>
      <c r="FO29" s="188">
        <f>IF(SUM(FO6:FO28)=SUM(FE29,FG29,FI29,FK29,FM29),SUM(FO6:FO28),"[ERROR]")</f>
        <v>0</v>
      </c>
      <c r="FP29" s="188">
        <f t="shared" ref="FP29:FZ29" si="41">SUM(FP6:FP28)</f>
        <v>0</v>
      </c>
      <c r="FQ29" s="188">
        <f t="shared" si="41"/>
        <v>0</v>
      </c>
      <c r="FR29" s="188">
        <f t="shared" si="41"/>
        <v>0</v>
      </c>
      <c r="FS29" s="188">
        <f t="shared" si="41"/>
        <v>0</v>
      </c>
      <c r="FT29" s="188">
        <f t="shared" si="41"/>
        <v>0</v>
      </c>
      <c r="FU29" s="188">
        <f t="shared" si="41"/>
        <v>0</v>
      </c>
      <c r="FV29" s="188">
        <f t="shared" si="41"/>
        <v>0</v>
      </c>
      <c r="FW29" s="188">
        <f t="shared" si="41"/>
        <v>0</v>
      </c>
      <c r="FX29" s="188">
        <f t="shared" si="41"/>
        <v>0</v>
      </c>
      <c r="FY29" s="188">
        <f t="shared" si="41"/>
        <v>0</v>
      </c>
      <c r="FZ29" s="188">
        <f t="shared" si="41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1" spans="1:184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27.75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27.75" hidden="1" customHeight="1" x14ac:dyDescent="0.2">
      <c r="D33" s="14"/>
      <c r="E33" s="243" t="s">
        <v>110</v>
      </c>
      <c r="F33" s="244"/>
      <c r="G33" s="244"/>
      <c r="H33" s="244"/>
      <c r="I33" s="244"/>
      <c r="J33" s="244"/>
      <c r="K33" s="244"/>
      <c r="L33" s="244"/>
      <c r="M33" s="245"/>
      <c r="N33" s="246"/>
    </row>
    <row r="34" spans="4:14" ht="27.75" hidden="1" customHeight="1" thickBot="1" x14ac:dyDescent="0.25">
      <c r="D34" s="14"/>
      <c r="E34" s="247" t="s">
        <v>203</v>
      </c>
      <c r="F34" s="248"/>
      <c r="G34" s="249" t="s">
        <v>202</v>
      </c>
      <c r="H34" s="248"/>
      <c r="I34" s="249" t="s">
        <v>204</v>
      </c>
      <c r="J34" s="248"/>
      <c r="K34" s="249" t="s">
        <v>205</v>
      </c>
      <c r="L34" s="250"/>
      <c r="M34" s="249" t="s">
        <v>206</v>
      </c>
      <c r="N34" s="250"/>
    </row>
    <row r="35" spans="4:14" ht="27.75" hidden="1" customHeight="1" x14ac:dyDescent="0.2">
      <c r="D35" s="234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0" t="s">
        <v>212</v>
      </c>
      <c r="N35" s="236" t="s">
        <v>210</v>
      </c>
    </row>
    <row r="36" spans="4:14" ht="27.75" hidden="1" customHeight="1" thickBot="1" x14ac:dyDescent="0.25">
      <c r="D36" s="235"/>
      <c r="E36" s="240"/>
      <c r="F36" s="231"/>
      <c r="G36" s="231"/>
      <c r="H36" s="231"/>
      <c r="I36" s="231"/>
      <c r="J36" s="231"/>
      <c r="K36" s="231"/>
      <c r="L36" s="238"/>
      <c r="M36" s="231"/>
      <c r="N36" s="237"/>
    </row>
    <row r="37" spans="4:14" ht="27.75" hidden="1" customHeight="1" x14ac:dyDescent="0.2">
      <c r="D37" s="170" t="s">
        <v>200</v>
      </c>
      <c r="E37" s="4">
        <f>SUM(E6,Q6,AC6,AO6,BA6,BM6,BY6,CK6,CW6,DI6,DU6, EG6, ES6, FE6, FQ6)</f>
        <v>0</v>
      </c>
      <c r="F37" s="4">
        <f t="shared" ref="F37:N37" si="42">SUM(F6,R6,AD6,AP6,BB6,BN6,BZ6,CL6,CX6,DJ6,DV6, EH6, ET6, FF6, FR6)</f>
        <v>0</v>
      </c>
      <c r="G37" s="4">
        <f t="shared" si="42"/>
        <v>0</v>
      </c>
      <c r="H37" s="4">
        <f t="shared" si="42"/>
        <v>0</v>
      </c>
      <c r="I37" s="4">
        <f t="shared" si="42"/>
        <v>0</v>
      </c>
      <c r="J37" s="4">
        <f t="shared" si="42"/>
        <v>0</v>
      </c>
      <c r="K37" s="4">
        <f t="shared" si="42"/>
        <v>0</v>
      </c>
      <c r="L37" s="4">
        <f t="shared" si="42"/>
        <v>0</v>
      </c>
      <c r="M37" s="4">
        <f t="shared" si="42"/>
        <v>0</v>
      </c>
      <c r="N37" s="11">
        <f t="shared" si="42"/>
        <v>0</v>
      </c>
    </row>
    <row r="38" spans="4:14" ht="27.75" hidden="1" customHeight="1" x14ac:dyDescent="0.2">
      <c r="D38" s="9" t="s">
        <v>0</v>
      </c>
      <c r="E38" s="4">
        <f>SUM(E7,Q7,AC7,AO7,BA7,BM7,BY7,CK7,CW7,DI7,DU7, EG7, ES7, FE7, FQ7)</f>
        <v>0</v>
      </c>
      <c r="F38" s="4">
        <f t="shared" ref="F38:N38" si="43">SUM(F7,R7,AD7,AP7,BB7,BN7,BZ7,CL7,CX7,DJ7,DV7, EH7, ET7, FF7, FR7)</f>
        <v>4500</v>
      </c>
      <c r="G38" s="4">
        <f t="shared" si="43"/>
        <v>0</v>
      </c>
      <c r="H38" s="4">
        <f t="shared" si="43"/>
        <v>31500</v>
      </c>
      <c r="I38" s="4">
        <f t="shared" si="43"/>
        <v>0</v>
      </c>
      <c r="J38" s="4">
        <f t="shared" si="43"/>
        <v>30000</v>
      </c>
      <c r="K38" s="4">
        <f t="shared" si="43"/>
        <v>0</v>
      </c>
      <c r="L38" s="4">
        <f t="shared" si="43"/>
        <v>6000</v>
      </c>
      <c r="M38" s="4">
        <f t="shared" si="43"/>
        <v>0</v>
      </c>
      <c r="N38" s="11">
        <f t="shared" si="43"/>
        <v>0</v>
      </c>
    </row>
    <row r="39" spans="4:14" ht="27.75" hidden="1" customHeight="1" x14ac:dyDescent="0.2">
      <c r="D39" s="10" t="s">
        <v>2</v>
      </c>
      <c r="E39" s="4">
        <f t="shared" ref="E39:E59" si="44">SUM(E8,Q8,AC8,AO8,BA8,BM8,BY8,CK8,CW8,DI8,DU8, EG8, ES8, FE8, FQ8)</f>
        <v>0</v>
      </c>
      <c r="F39" s="4">
        <f t="shared" ref="F39:F59" si="45">SUM(F8,R8,AD8,AP8,BB8,BN8,BZ8,CL8,CX8,DJ8,DV8, EH8, ET8, FF8, FR8)</f>
        <v>0</v>
      </c>
      <c r="G39" s="4">
        <f t="shared" ref="G39:G59" si="46">SUM(G8,S8,AE8,AQ8,BC8,BO8,CA8,CM8,CY8,DK8,DW8, EI8, EU8, FG8, FS8)</f>
        <v>0</v>
      </c>
      <c r="H39" s="4">
        <f t="shared" ref="H39:H59" si="47">SUM(H8,T8,AF8,AR8,BD8,BP8,CB8,CN8,CZ8,DL8,DX8, EJ8, EV8, FH8, FT8)</f>
        <v>0</v>
      </c>
      <c r="I39" s="4">
        <f t="shared" ref="I39:I59" si="48">SUM(I8,U8,AG8,AS8,BE8,BQ8,CC8,CO8,DA8,DM8,DY8, EK8, EW8, FI8, FU8)</f>
        <v>0</v>
      </c>
      <c r="J39" s="4">
        <f t="shared" ref="J39:J59" si="49">SUM(J8,V8,AH8,AT8,BF8,BR8,CD8,CP8,DB8,DN8,DZ8, EL8, EX8, FJ8, FV8)</f>
        <v>0</v>
      </c>
      <c r="K39" s="4">
        <f t="shared" ref="K39:K59" si="50">SUM(K8,W8,AI8,AU8,BG8,BS8,CE8,CQ8,DC8,DO8,EA8, EM8, EY8, FK8, FW8)</f>
        <v>0</v>
      </c>
      <c r="L39" s="4">
        <f t="shared" ref="L39:L59" si="51">SUM(L8,X8,AJ8,AV8,BH8,BT8,CF8,CR8,DD8,DP8,EB8, EN8, EZ8, FL8, FX8)</f>
        <v>0</v>
      </c>
      <c r="M39" s="4">
        <f t="shared" ref="M39:M59" si="52">SUM(M8,Y8,AK8,AW8,BI8,BU8,CG8,CS8,DE8,DQ8,EC8, EO8, FA8, FM8, FY8)</f>
        <v>0</v>
      </c>
      <c r="N39" s="11">
        <f t="shared" ref="N39:N59" si="53">SUM(N8,Z8,AL8,AX8,BJ8,BV8,CH8,CT8,DF8,DR8,ED8, EP8, FB8, FN8, FZ8)</f>
        <v>0</v>
      </c>
    </row>
    <row r="40" spans="4:14" ht="27.75" hidden="1" customHeight="1" x14ac:dyDescent="0.2">
      <c r="D40" s="10" t="s">
        <v>4</v>
      </c>
      <c r="E40" s="4">
        <f t="shared" si="44"/>
        <v>0</v>
      </c>
      <c r="F40" s="4">
        <f t="shared" si="45"/>
        <v>0</v>
      </c>
      <c r="G40" s="4">
        <f t="shared" si="46"/>
        <v>2000</v>
      </c>
      <c r="H40" s="4">
        <f t="shared" si="47"/>
        <v>0</v>
      </c>
      <c r="I40" s="4">
        <f t="shared" si="48"/>
        <v>2000</v>
      </c>
      <c r="J40" s="4">
        <f t="shared" si="49"/>
        <v>0</v>
      </c>
      <c r="K40" s="4">
        <f t="shared" si="50"/>
        <v>0</v>
      </c>
      <c r="L40" s="4">
        <f t="shared" si="51"/>
        <v>0</v>
      </c>
      <c r="M40" s="4">
        <f t="shared" si="52"/>
        <v>0</v>
      </c>
      <c r="N40" s="11">
        <f t="shared" si="53"/>
        <v>0</v>
      </c>
    </row>
    <row r="41" spans="4:14" ht="27.75" hidden="1" customHeight="1" x14ac:dyDescent="0.2">
      <c r="D41" s="10" t="s">
        <v>6</v>
      </c>
      <c r="E41" s="4">
        <f t="shared" si="44"/>
        <v>1500</v>
      </c>
      <c r="F41" s="4">
        <f t="shared" si="45"/>
        <v>0</v>
      </c>
      <c r="G41" s="4">
        <f t="shared" si="46"/>
        <v>8500</v>
      </c>
      <c r="H41" s="4">
        <f t="shared" si="47"/>
        <v>0</v>
      </c>
      <c r="I41" s="4">
        <f t="shared" si="48"/>
        <v>8000</v>
      </c>
      <c r="J41" s="4">
        <f t="shared" si="49"/>
        <v>0</v>
      </c>
      <c r="K41" s="4">
        <f t="shared" si="50"/>
        <v>2000</v>
      </c>
      <c r="L41" s="4">
        <f t="shared" si="51"/>
        <v>0</v>
      </c>
      <c r="M41" s="4">
        <f t="shared" si="52"/>
        <v>0</v>
      </c>
      <c r="N41" s="11">
        <f t="shared" si="53"/>
        <v>0</v>
      </c>
    </row>
    <row r="42" spans="4:14" ht="27.75" hidden="1" customHeight="1" x14ac:dyDescent="0.2">
      <c r="D42" s="10" t="s">
        <v>8</v>
      </c>
      <c r="E42" s="4">
        <f t="shared" si="44"/>
        <v>0</v>
      </c>
      <c r="F42" s="4">
        <f t="shared" si="45"/>
        <v>0</v>
      </c>
      <c r="G42" s="4">
        <f t="shared" si="46"/>
        <v>7000</v>
      </c>
      <c r="H42" s="4">
        <f t="shared" si="47"/>
        <v>21000</v>
      </c>
      <c r="I42" s="4">
        <f t="shared" si="48"/>
        <v>0</v>
      </c>
      <c r="J42" s="4">
        <f t="shared" si="49"/>
        <v>0</v>
      </c>
      <c r="K42" s="4">
        <f t="shared" si="50"/>
        <v>0</v>
      </c>
      <c r="L42" s="4">
        <f t="shared" si="51"/>
        <v>0</v>
      </c>
      <c r="M42" s="4">
        <f t="shared" si="52"/>
        <v>0</v>
      </c>
      <c r="N42" s="11">
        <f t="shared" si="53"/>
        <v>0</v>
      </c>
    </row>
    <row r="43" spans="4:14" ht="27.75" hidden="1" customHeight="1" x14ac:dyDescent="0.2">
      <c r="D43" s="10" t="s">
        <v>10</v>
      </c>
      <c r="E43" s="4">
        <f t="shared" si="44"/>
        <v>2000</v>
      </c>
      <c r="F43" s="4">
        <f t="shared" si="45"/>
        <v>6000</v>
      </c>
      <c r="G43" s="4">
        <f t="shared" si="46"/>
        <v>8000</v>
      </c>
      <c r="H43" s="4">
        <f t="shared" si="47"/>
        <v>24000</v>
      </c>
      <c r="I43" s="4">
        <f t="shared" si="48"/>
        <v>4500</v>
      </c>
      <c r="J43" s="4">
        <f t="shared" si="49"/>
        <v>13500</v>
      </c>
      <c r="K43" s="4">
        <f t="shared" si="50"/>
        <v>3000</v>
      </c>
      <c r="L43" s="4">
        <f t="shared" si="51"/>
        <v>9000</v>
      </c>
      <c r="M43" s="4">
        <f t="shared" si="52"/>
        <v>0</v>
      </c>
      <c r="N43" s="11">
        <f t="shared" si="53"/>
        <v>0</v>
      </c>
    </row>
    <row r="44" spans="4:14" ht="27.75" hidden="1" customHeight="1" x14ac:dyDescent="0.2">
      <c r="D44" s="10" t="s">
        <v>12</v>
      </c>
      <c r="E44" s="4">
        <f t="shared" si="44"/>
        <v>0</v>
      </c>
      <c r="F44" s="4">
        <f t="shared" si="45"/>
        <v>0</v>
      </c>
      <c r="G44" s="4">
        <f t="shared" si="46"/>
        <v>5000</v>
      </c>
      <c r="H44" s="4">
        <f t="shared" si="47"/>
        <v>15000</v>
      </c>
      <c r="I44" s="4">
        <f t="shared" si="48"/>
        <v>4000</v>
      </c>
      <c r="J44" s="4">
        <f t="shared" si="49"/>
        <v>12000</v>
      </c>
      <c r="K44" s="4">
        <f t="shared" si="50"/>
        <v>0</v>
      </c>
      <c r="L44" s="4">
        <f t="shared" si="51"/>
        <v>0</v>
      </c>
      <c r="M44" s="4">
        <f t="shared" si="52"/>
        <v>0</v>
      </c>
      <c r="N44" s="11">
        <f t="shared" si="53"/>
        <v>0</v>
      </c>
    </row>
    <row r="45" spans="4:14" ht="27.75" hidden="1" customHeight="1" x14ac:dyDescent="0.2">
      <c r="D45" s="10" t="s">
        <v>14</v>
      </c>
      <c r="E45" s="4">
        <f t="shared" si="44"/>
        <v>500</v>
      </c>
      <c r="F45" s="4">
        <f t="shared" si="45"/>
        <v>1500</v>
      </c>
      <c r="G45" s="4">
        <f t="shared" si="46"/>
        <v>4000</v>
      </c>
      <c r="H45" s="4">
        <f t="shared" si="47"/>
        <v>12000</v>
      </c>
      <c r="I45" s="4">
        <f t="shared" si="48"/>
        <v>2000</v>
      </c>
      <c r="J45" s="4">
        <f t="shared" si="49"/>
        <v>6000</v>
      </c>
      <c r="K45" s="4">
        <f t="shared" si="50"/>
        <v>500</v>
      </c>
      <c r="L45" s="4">
        <f t="shared" si="51"/>
        <v>1500</v>
      </c>
      <c r="M45" s="4">
        <f t="shared" si="52"/>
        <v>0</v>
      </c>
      <c r="N45" s="11">
        <f t="shared" si="53"/>
        <v>0</v>
      </c>
    </row>
    <row r="46" spans="4:14" ht="27.75" hidden="1" customHeight="1" x14ac:dyDescent="0.2">
      <c r="D46" s="10" t="s">
        <v>16</v>
      </c>
      <c r="E46" s="4">
        <f t="shared" si="44"/>
        <v>2000</v>
      </c>
      <c r="F46" s="4">
        <f t="shared" si="45"/>
        <v>6000</v>
      </c>
      <c r="G46" s="4">
        <f t="shared" si="46"/>
        <v>7000</v>
      </c>
      <c r="H46" s="4">
        <f t="shared" si="47"/>
        <v>21000</v>
      </c>
      <c r="I46" s="4">
        <f t="shared" si="48"/>
        <v>7000</v>
      </c>
      <c r="J46" s="4">
        <f t="shared" si="49"/>
        <v>21000</v>
      </c>
      <c r="K46" s="4">
        <f t="shared" si="50"/>
        <v>2000</v>
      </c>
      <c r="L46" s="4">
        <f t="shared" si="51"/>
        <v>6000</v>
      </c>
      <c r="M46" s="4">
        <f t="shared" si="52"/>
        <v>0</v>
      </c>
      <c r="N46" s="11">
        <f t="shared" si="53"/>
        <v>0</v>
      </c>
    </row>
    <row r="47" spans="4:14" ht="27.75" hidden="1" customHeight="1" x14ac:dyDescent="0.2">
      <c r="D47" s="10" t="s">
        <v>18</v>
      </c>
      <c r="E47" s="4">
        <f t="shared" si="44"/>
        <v>0</v>
      </c>
      <c r="F47" s="4">
        <f t="shared" si="45"/>
        <v>0</v>
      </c>
      <c r="G47" s="4">
        <f t="shared" si="46"/>
        <v>0</v>
      </c>
      <c r="H47" s="4">
        <f t="shared" si="47"/>
        <v>0</v>
      </c>
      <c r="I47" s="4">
        <f t="shared" si="48"/>
        <v>0</v>
      </c>
      <c r="J47" s="4">
        <f t="shared" si="49"/>
        <v>0</v>
      </c>
      <c r="K47" s="4">
        <f t="shared" si="50"/>
        <v>0</v>
      </c>
      <c r="L47" s="4">
        <f t="shared" si="51"/>
        <v>0</v>
      </c>
      <c r="M47" s="4">
        <f t="shared" si="52"/>
        <v>0</v>
      </c>
      <c r="N47" s="11">
        <f t="shared" si="53"/>
        <v>0</v>
      </c>
    </row>
    <row r="48" spans="4:14" ht="27.75" hidden="1" customHeight="1" x14ac:dyDescent="0.2">
      <c r="D48" s="10" t="s">
        <v>20</v>
      </c>
      <c r="E48" s="4">
        <f t="shared" si="44"/>
        <v>0</v>
      </c>
      <c r="F48" s="4">
        <f t="shared" si="45"/>
        <v>0</v>
      </c>
      <c r="G48" s="4">
        <f t="shared" si="46"/>
        <v>0</v>
      </c>
      <c r="H48" s="4">
        <f t="shared" si="47"/>
        <v>0</v>
      </c>
      <c r="I48" s="4">
        <f t="shared" si="48"/>
        <v>0</v>
      </c>
      <c r="J48" s="4">
        <f t="shared" si="49"/>
        <v>0</v>
      </c>
      <c r="K48" s="4">
        <f t="shared" si="50"/>
        <v>0</v>
      </c>
      <c r="L48" s="4">
        <f t="shared" si="51"/>
        <v>0</v>
      </c>
      <c r="M48" s="4">
        <f t="shared" si="52"/>
        <v>0</v>
      </c>
      <c r="N48" s="11">
        <f t="shared" si="53"/>
        <v>0</v>
      </c>
    </row>
    <row r="49" spans="4:14" ht="27.75" hidden="1" customHeight="1" x14ac:dyDescent="0.2">
      <c r="D49" s="10" t="s">
        <v>22</v>
      </c>
      <c r="E49" s="4">
        <f t="shared" si="44"/>
        <v>0</v>
      </c>
      <c r="F49" s="4">
        <f t="shared" si="45"/>
        <v>0</v>
      </c>
      <c r="G49" s="4">
        <f t="shared" si="46"/>
        <v>0</v>
      </c>
      <c r="H49" s="4">
        <f t="shared" si="47"/>
        <v>0</v>
      </c>
      <c r="I49" s="4">
        <f t="shared" si="48"/>
        <v>0</v>
      </c>
      <c r="J49" s="4">
        <f t="shared" si="49"/>
        <v>0</v>
      </c>
      <c r="K49" s="4">
        <f t="shared" si="50"/>
        <v>0</v>
      </c>
      <c r="L49" s="4">
        <f t="shared" si="51"/>
        <v>0</v>
      </c>
      <c r="M49" s="4">
        <f t="shared" si="52"/>
        <v>0</v>
      </c>
      <c r="N49" s="11">
        <f t="shared" si="53"/>
        <v>0</v>
      </c>
    </row>
    <row r="50" spans="4:14" ht="27.75" hidden="1" customHeight="1" x14ac:dyDescent="0.2">
      <c r="D50" s="10" t="s">
        <v>24</v>
      </c>
      <c r="E50" s="4">
        <f t="shared" si="44"/>
        <v>2500</v>
      </c>
      <c r="F50" s="4">
        <f t="shared" si="45"/>
        <v>7500</v>
      </c>
      <c r="G50" s="4">
        <f t="shared" si="46"/>
        <v>5000</v>
      </c>
      <c r="H50" s="4">
        <f t="shared" si="47"/>
        <v>15000</v>
      </c>
      <c r="I50" s="4">
        <f t="shared" si="48"/>
        <v>5000</v>
      </c>
      <c r="J50" s="4">
        <f t="shared" si="49"/>
        <v>15000</v>
      </c>
      <c r="K50" s="4">
        <f t="shared" si="50"/>
        <v>2500</v>
      </c>
      <c r="L50" s="4">
        <f t="shared" si="51"/>
        <v>7500</v>
      </c>
      <c r="M50" s="4">
        <f t="shared" si="52"/>
        <v>0</v>
      </c>
      <c r="N50" s="11">
        <f t="shared" si="53"/>
        <v>0</v>
      </c>
    </row>
    <row r="51" spans="4:14" ht="27.75" hidden="1" customHeight="1" x14ac:dyDescent="0.2">
      <c r="D51" s="10" t="s">
        <v>26</v>
      </c>
      <c r="E51" s="4">
        <f t="shared" si="44"/>
        <v>0</v>
      </c>
      <c r="F51" s="4">
        <f t="shared" si="45"/>
        <v>0</v>
      </c>
      <c r="G51" s="4">
        <f t="shared" si="46"/>
        <v>0</v>
      </c>
      <c r="H51" s="4">
        <f t="shared" si="47"/>
        <v>0</v>
      </c>
      <c r="I51" s="4">
        <f t="shared" si="48"/>
        <v>0</v>
      </c>
      <c r="J51" s="4">
        <f t="shared" si="49"/>
        <v>0</v>
      </c>
      <c r="K51" s="4">
        <f t="shared" si="50"/>
        <v>0</v>
      </c>
      <c r="L51" s="4">
        <f t="shared" si="51"/>
        <v>0</v>
      </c>
      <c r="M51" s="4">
        <f t="shared" si="52"/>
        <v>0</v>
      </c>
      <c r="N51" s="11">
        <f t="shared" si="53"/>
        <v>0</v>
      </c>
    </row>
    <row r="52" spans="4:14" ht="27.75" hidden="1" customHeight="1" x14ac:dyDescent="0.2">
      <c r="D52" s="10" t="s">
        <v>28</v>
      </c>
      <c r="E52" s="4">
        <f t="shared" si="44"/>
        <v>0</v>
      </c>
      <c r="F52" s="4">
        <f t="shared" si="45"/>
        <v>0</v>
      </c>
      <c r="G52" s="4">
        <f t="shared" si="46"/>
        <v>0</v>
      </c>
      <c r="H52" s="4">
        <f t="shared" si="47"/>
        <v>0</v>
      </c>
      <c r="I52" s="4">
        <f t="shared" si="48"/>
        <v>0</v>
      </c>
      <c r="J52" s="4">
        <f t="shared" si="49"/>
        <v>0</v>
      </c>
      <c r="K52" s="4">
        <f t="shared" si="50"/>
        <v>0</v>
      </c>
      <c r="L52" s="4">
        <f t="shared" si="51"/>
        <v>0</v>
      </c>
      <c r="M52" s="4">
        <f t="shared" si="52"/>
        <v>0</v>
      </c>
      <c r="N52" s="11">
        <f t="shared" si="53"/>
        <v>0</v>
      </c>
    </row>
    <row r="53" spans="4:14" ht="27.75" hidden="1" customHeight="1" x14ac:dyDescent="0.2">
      <c r="D53" s="10" t="s">
        <v>30</v>
      </c>
      <c r="E53" s="4">
        <f t="shared" si="44"/>
        <v>0</v>
      </c>
      <c r="F53" s="4">
        <f t="shared" si="45"/>
        <v>0</v>
      </c>
      <c r="G53" s="4">
        <f t="shared" si="46"/>
        <v>0</v>
      </c>
      <c r="H53" s="4">
        <f t="shared" si="47"/>
        <v>0</v>
      </c>
      <c r="I53" s="4">
        <f t="shared" si="48"/>
        <v>0</v>
      </c>
      <c r="J53" s="4">
        <f t="shared" si="49"/>
        <v>0</v>
      </c>
      <c r="K53" s="4">
        <f t="shared" si="50"/>
        <v>0</v>
      </c>
      <c r="L53" s="4">
        <f t="shared" si="51"/>
        <v>0</v>
      </c>
      <c r="M53" s="4">
        <f t="shared" si="52"/>
        <v>0</v>
      </c>
      <c r="N53" s="11">
        <f t="shared" si="53"/>
        <v>0</v>
      </c>
    </row>
    <row r="54" spans="4:14" ht="27.75" hidden="1" customHeight="1" x14ac:dyDescent="0.2">
      <c r="D54" s="10">
        <v>5201</v>
      </c>
      <c r="E54" s="4">
        <f t="shared" si="44"/>
        <v>4000</v>
      </c>
      <c r="F54" s="4">
        <f t="shared" si="45"/>
        <v>12000</v>
      </c>
      <c r="G54" s="4">
        <f t="shared" si="46"/>
        <v>14500</v>
      </c>
      <c r="H54" s="4">
        <f t="shared" si="47"/>
        <v>43500</v>
      </c>
      <c r="I54" s="4">
        <f t="shared" si="48"/>
        <v>14000</v>
      </c>
      <c r="J54" s="4">
        <f t="shared" si="49"/>
        <v>42000</v>
      </c>
      <c r="K54" s="4">
        <f t="shared" si="50"/>
        <v>4000</v>
      </c>
      <c r="L54" s="4">
        <f t="shared" si="51"/>
        <v>12000</v>
      </c>
      <c r="M54" s="4">
        <f t="shared" si="52"/>
        <v>0</v>
      </c>
      <c r="N54" s="11">
        <f t="shared" si="53"/>
        <v>0</v>
      </c>
    </row>
    <row r="55" spans="4:14" ht="27.75" hidden="1" customHeight="1" x14ac:dyDescent="0.2">
      <c r="D55" s="10" t="s">
        <v>33</v>
      </c>
      <c r="E55" s="4">
        <f t="shared" si="44"/>
        <v>0</v>
      </c>
      <c r="F55" s="4">
        <f t="shared" si="45"/>
        <v>0</v>
      </c>
      <c r="G55" s="4">
        <f t="shared" si="46"/>
        <v>0</v>
      </c>
      <c r="H55" s="4">
        <f t="shared" si="47"/>
        <v>0</v>
      </c>
      <c r="I55" s="4">
        <f t="shared" si="48"/>
        <v>0</v>
      </c>
      <c r="J55" s="4">
        <f t="shared" si="49"/>
        <v>3000</v>
      </c>
      <c r="K55" s="4">
        <f t="shared" si="50"/>
        <v>0</v>
      </c>
      <c r="L55" s="4">
        <f t="shared" si="51"/>
        <v>0</v>
      </c>
      <c r="M55" s="4">
        <f t="shared" si="52"/>
        <v>0</v>
      </c>
      <c r="N55" s="11">
        <f t="shared" si="53"/>
        <v>0</v>
      </c>
    </row>
    <row r="56" spans="4:14" ht="27.75" hidden="1" customHeight="1" x14ac:dyDescent="0.2">
      <c r="D56" s="10" t="s">
        <v>35</v>
      </c>
      <c r="E56" s="4">
        <f t="shared" si="44"/>
        <v>1000</v>
      </c>
      <c r="F56" s="4">
        <f t="shared" si="45"/>
        <v>3000</v>
      </c>
      <c r="G56" s="4">
        <f t="shared" si="46"/>
        <v>2000</v>
      </c>
      <c r="H56" s="4">
        <f t="shared" si="47"/>
        <v>6000</v>
      </c>
      <c r="I56" s="4">
        <f t="shared" si="48"/>
        <v>2000</v>
      </c>
      <c r="J56" s="4">
        <f t="shared" si="49"/>
        <v>10500</v>
      </c>
      <c r="K56" s="4">
        <f t="shared" si="50"/>
        <v>1000</v>
      </c>
      <c r="L56" s="4">
        <f t="shared" si="51"/>
        <v>3000</v>
      </c>
      <c r="M56" s="4">
        <f t="shared" si="52"/>
        <v>0</v>
      </c>
      <c r="N56" s="11">
        <f t="shared" si="53"/>
        <v>0</v>
      </c>
    </row>
    <row r="57" spans="4:14" ht="27.75" hidden="1" customHeight="1" x14ac:dyDescent="0.2">
      <c r="D57" s="10" t="s">
        <v>37</v>
      </c>
      <c r="E57" s="4">
        <f t="shared" si="44"/>
        <v>0</v>
      </c>
      <c r="F57" s="4">
        <f t="shared" si="45"/>
        <v>0</v>
      </c>
      <c r="G57" s="4">
        <f t="shared" si="46"/>
        <v>0</v>
      </c>
      <c r="H57" s="4">
        <f t="shared" si="47"/>
        <v>15000</v>
      </c>
      <c r="I57" s="4">
        <f t="shared" si="48"/>
        <v>0</v>
      </c>
      <c r="J57" s="4">
        <f t="shared" si="49"/>
        <v>7500</v>
      </c>
      <c r="K57" s="4">
        <f t="shared" si="50"/>
        <v>0</v>
      </c>
      <c r="L57" s="4">
        <f t="shared" si="51"/>
        <v>0</v>
      </c>
      <c r="M57" s="4">
        <f t="shared" si="52"/>
        <v>0</v>
      </c>
      <c r="N57" s="11">
        <f t="shared" si="53"/>
        <v>0</v>
      </c>
    </row>
    <row r="58" spans="4:14" ht="27.75" hidden="1" customHeight="1" x14ac:dyDescent="0.2">
      <c r="D58" s="10">
        <v>5303</v>
      </c>
      <c r="E58" s="4">
        <f t="shared" si="44"/>
        <v>0</v>
      </c>
      <c r="F58" s="4">
        <f t="shared" si="45"/>
        <v>0</v>
      </c>
      <c r="G58" s="4">
        <f t="shared" si="46"/>
        <v>0</v>
      </c>
      <c r="H58" s="4">
        <f t="shared" si="47"/>
        <v>0</v>
      </c>
      <c r="I58" s="4">
        <f t="shared" si="48"/>
        <v>0</v>
      </c>
      <c r="J58" s="4">
        <f t="shared" si="49"/>
        <v>0</v>
      </c>
      <c r="K58" s="4">
        <f t="shared" si="50"/>
        <v>0</v>
      </c>
      <c r="L58" s="4">
        <f t="shared" si="51"/>
        <v>0</v>
      </c>
      <c r="M58" s="4">
        <f t="shared" si="52"/>
        <v>0</v>
      </c>
      <c r="N58" s="11">
        <f t="shared" si="53"/>
        <v>0</v>
      </c>
    </row>
    <row r="59" spans="4:14" ht="27.75" hidden="1" customHeight="1" thickBot="1" x14ac:dyDescent="0.25">
      <c r="D59" s="10" t="s">
        <v>39</v>
      </c>
      <c r="E59" s="4">
        <f t="shared" si="44"/>
        <v>0</v>
      </c>
      <c r="F59" s="4">
        <f t="shared" si="45"/>
        <v>0</v>
      </c>
      <c r="G59" s="4">
        <f t="shared" si="46"/>
        <v>0</v>
      </c>
      <c r="H59" s="4">
        <f t="shared" si="47"/>
        <v>0</v>
      </c>
      <c r="I59" s="4">
        <f t="shared" si="48"/>
        <v>0</v>
      </c>
      <c r="J59" s="4">
        <f t="shared" si="49"/>
        <v>0</v>
      </c>
      <c r="K59" s="4">
        <f t="shared" si="50"/>
        <v>0</v>
      </c>
      <c r="L59" s="4">
        <f t="shared" si="51"/>
        <v>0</v>
      </c>
      <c r="M59" s="4">
        <f t="shared" si="52"/>
        <v>0</v>
      </c>
      <c r="N59" s="11">
        <f t="shared" si="53"/>
        <v>0</v>
      </c>
    </row>
    <row r="60" spans="4:14" ht="27.75" hidden="1" customHeight="1" thickBot="1" x14ac:dyDescent="0.25">
      <c r="D60" s="8">
        <v>9999</v>
      </c>
      <c r="E60" s="12">
        <f t="shared" ref="E60:N60" si="54">SUM(E29,Q29,AC29,AO29,BA29,BM29,BY29,CK29,CW29,DI29,DU29,EG29,ES29,FE29)</f>
        <v>13500</v>
      </c>
      <c r="F60" s="12">
        <f t="shared" si="54"/>
        <v>40500</v>
      </c>
      <c r="G60" s="12">
        <f t="shared" si="54"/>
        <v>63000</v>
      </c>
      <c r="H60" s="12">
        <f t="shared" si="54"/>
        <v>204000</v>
      </c>
      <c r="I60" s="12">
        <f t="shared" si="54"/>
        <v>48500</v>
      </c>
      <c r="J60" s="12">
        <f t="shared" si="54"/>
        <v>160500</v>
      </c>
      <c r="K60" s="12">
        <f t="shared" si="54"/>
        <v>15000</v>
      </c>
      <c r="L60" s="12">
        <f t="shared" si="54"/>
        <v>45000</v>
      </c>
      <c r="M60" s="12">
        <f t="shared" si="54"/>
        <v>0</v>
      </c>
      <c r="N60" s="13">
        <f t="shared" si="54"/>
        <v>0</v>
      </c>
    </row>
    <row r="61" spans="4:14" ht="27.75" hidden="1" customHeight="1" x14ac:dyDescent="0.2"/>
  </sheetData>
  <sheetProtection password="AC58" sheet="1" objects="1" scenarios="1"/>
  <mergeCells count="324">
    <mergeCell ref="FS4:FS5"/>
    <mergeCell ref="FT4:FT5"/>
    <mergeCell ref="D35:D36"/>
    <mergeCell ref="M35:M36"/>
    <mergeCell ref="N35:N36"/>
    <mergeCell ref="I35:I36"/>
    <mergeCell ref="J35:J36"/>
    <mergeCell ref="K35:K36"/>
    <mergeCell ref="L35:L36"/>
    <mergeCell ref="E35:E36"/>
    <mergeCell ref="H35:H36"/>
    <mergeCell ref="E33:N33"/>
    <mergeCell ref="E34:F34"/>
    <mergeCell ref="G34:H34"/>
    <mergeCell ref="I34:J34"/>
    <mergeCell ref="K34:L34"/>
    <mergeCell ref="M34:N34"/>
    <mergeCell ref="F35:F36"/>
    <mergeCell ref="G35:G36"/>
    <mergeCell ref="FY3:FZ3"/>
    <mergeCell ref="GA3:GB3"/>
    <mergeCell ref="FU4:FU5"/>
    <mergeCell ref="FV4:FV5"/>
    <mergeCell ref="FW4:FW5"/>
    <mergeCell ref="FX4:FX5"/>
    <mergeCell ref="FY4:FY5"/>
    <mergeCell ref="FZ4:FZ5"/>
    <mergeCell ref="GA4:GA5"/>
    <mergeCell ref="GB4:GB5"/>
    <mergeCell ref="FM4:FM5"/>
    <mergeCell ref="FN4:FN5"/>
    <mergeCell ref="FQ1:GB1"/>
    <mergeCell ref="FQ2:GB2"/>
    <mergeCell ref="FQ3:FR3"/>
    <mergeCell ref="FS3:FT3"/>
    <mergeCell ref="FU3:FV3"/>
    <mergeCell ref="FW3:FX3"/>
    <mergeCell ref="FQ4:FQ5"/>
    <mergeCell ref="FR4:FR5"/>
    <mergeCell ref="FO4:FO5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C4:FC5"/>
    <mergeCell ref="FD4:FD5"/>
    <mergeCell ref="FE1:FP1"/>
    <mergeCell ref="FE2:FP2"/>
    <mergeCell ref="FE3:FF3"/>
    <mergeCell ref="FG3:FH3"/>
    <mergeCell ref="FI3:FJ3"/>
    <mergeCell ref="FK3:FL3"/>
    <mergeCell ref="FM3:FN3"/>
    <mergeCell ref="FO3:FP3"/>
    <mergeCell ref="EU4:EU5"/>
    <mergeCell ref="EV4:EV5"/>
    <mergeCell ref="FA3:FB3"/>
    <mergeCell ref="FC3:FD3"/>
    <mergeCell ref="EW4:EW5"/>
    <mergeCell ref="EX4:EX5"/>
    <mergeCell ref="EY4:EY5"/>
    <mergeCell ref="EZ4:EZ5"/>
    <mergeCell ref="FA4:FA5"/>
    <mergeCell ref="FB4:FB5"/>
    <mergeCell ref="EO4:EO5"/>
    <mergeCell ref="EP4:EP5"/>
    <mergeCell ref="ES1:FD1"/>
    <mergeCell ref="ES2:FD2"/>
    <mergeCell ref="ES3:ET3"/>
    <mergeCell ref="EU3:EV3"/>
    <mergeCell ref="EW3:EX3"/>
    <mergeCell ref="EY3:EZ3"/>
    <mergeCell ref="ES4:ES5"/>
    <mergeCell ref="ET4:ET5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E4:EE5"/>
    <mergeCell ref="EF4:EF5"/>
    <mergeCell ref="EG1:ER1"/>
    <mergeCell ref="EG2:ER2"/>
    <mergeCell ref="EG3:EH3"/>
    <mergeCell ref="EI3:EJ3"/>
    <mergeCell ref="EK3:EL3"/>
    <mergeCell ref="EM3:EN3"/>
    <mergeCell ref="EO3:EP3"/>
    <mergeCell ref="EQ3:ER3"/>
    <mergeCell ref="DW4:DW5"/>
    <mergeCell ref="DX4:DX5"/>
    <mergeCell ref="EC3:ED3"/>
    <mergeCell ref="EE3:EF3"/>
    <mergeCell ref="DY4:DY5"/>
    <mergeCell ref="DZ4:DZ5"/>
    <mergeCell ref="EA4:EA5"/>
    <mergeCell ref="EB4:EB5"/>
    <mergeCell ref="EC4:EC5"/>
    <mergeCell ref="ED4:ED5"/>
    <mergeCell ref="DQ4:DQ5"/>
    <mergeCell ref="DR4:DR5"/>
    <mergeCell ref="DU1:EF1"/>
    <mergeCell ref="DU2:EF2"/>
    <mergeCell ref="DU3:DV3"/>
    <mergeCell ref="DW3:DX3"/>
    <mergeCell ref="DY3:DZ3"/>
    <mergeCell ref="EA3:EB3"/>
    <mergeCell ref="DU4:DU5"/>
    <mergeCell ref="DV4:DV5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G4:DG5"/>
    <mergeCell ref="DH4:DH5"/>
    <mergeCell ref="DI1:DT1"/>
    <mergeCell ref="DI2:DT2"/>
    <mergeCell ref="DI3:DJ3"/>
    <mergeCell ref="DK3:DL3"/>
    <mergeCell ref="DM3:DN3"/>
    <mergeCell ref="DO3:DP3"/>
    <mergeCell ref="DQ3:DR3"/>
    <mergeCell ref="DS3:DT3"/>
    <mergeCell ref="CY4:CY5"/>
    <mergeCell ref="CZ4:CZ5"/>
    <mergeCell ref="DE3:DF3"/>
    <mergeCell ref="DG3:DH3"/>
    <mergeCell ref="DA4:DA5"/>
    <mergeCell ref="DB4:DB5"/>
    <mergeCell ref="DC4:DC5"/>
    <mergeCell ref="DD4:DD5"/>
    <mergeCell ref="DE4:DE5"/>
    <mergeCell ref="DF4:DF5"/>
    <mergeCell ref="CS4:CS5"/>
    <mergeCell ref="CT4:CT5"/>
    <mergeCell ref="CW1:DH1"/>
    <mergeCell ref="CW2:DH2"/>
    <mergeCell ref="CW3:CX3"/>
    <mergeCell ref="CY3:CZ3"/>
    <mergeCell ref="DA3:DB3"/>
    <mergeCell ref="DC3:DD3"/>
    <mergeCell ref="CW4:CW5"/>
    <mergeCell ref="CX4:CX5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I4:CI5"/>
    <mergeCell ref="CJ4:CJ5"/>
    <mergeCell ref="CK1:CV1"/>
    <mergeCell ref="CK2:CV2"/>
    <mergeCell ref="CK3:CL3"/>
    <mergeCell ref="CM3:CN3"/>
    <mergeCell ref="CO3:CP3"/>
    <mergeCell ref="CQ3:CR3"/>
    <mergeCell ref="CS3:CT3"/>
    <mergeCell ref="CU3:CV3"/>
    <mergeCell ref="CA4:CA5"/>
    <mergeCell ref="CB4:CB5"/>
    <mergeCell ref="CG3:CH3"/>
    <mergeCell ref="CI3:CJ3"/>
    <mergeCell ref="CC4:CC5"/>
    <mergeCell ref="CD4:CD5"/>
    <mergeCell ref="CE4:CE5"/>
    <mergeCell ref="CF4:CF5"/>
    <mergeCell ref="CG4:CG5"/>
    <mergeCell ref="CH4:CH5"/>
    <mergeCell ref="BU4:BU5"/>
    <mergeCell ref="BV4:BV5"/>
    <mergeCell ref="BY1:CJ1"/>
    <mergeCell ref="BY2:CJ2"/>
    <mergeCell ref="BY3:BZ3"/>
    <mergeCell ref="CA3:CB3"/>
    <mergeCell ref="CC3:CD3"/>
    <mergeCell ref="CE3:CF3"/>
    <mergeCell ref="BY4:BY5"/>
    <mergeCell ref="BZ4:BZ5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BM1:BX1"/>
    <mergeCell ref="BM2:BX2"/>
    <mergeCell ref="BM3:BN3"/>
    <mergeCell ref="BO3:BP3"/>
    <mergeCell ref="BQ3:BR3"/>
    <mergeCell ref="BS3:BT3"/>
    <mergeCell ref="BU3:BV3"/>
    <mergeCell ref="BW3:BX3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AA3:AB3"/>
    <mergeCell ref="AC1:AN1"/>
    <mergeCell ref="AO1:AZ1"/>
    <mergeCell ref="BA1:BL1"/>
    <mergeCell ref="AO2:AZ2"/>
    <mergeCell ref="BA2:BL2"/>
    <mergeCell ref="AC2:AN2"/>
    <mergeCell ref="BI3:BJ3"/>
    <mergeCell ref="AS3:AT3"/>
    <mergeCell ref="AU3:AV3"/>
    <mergeCell ref="AW3:AX3"/>
    <mergeCell ref="AY3:AZ3"/>
    <mergeCell ref="BA3:BB3"/>
    <mergeCell ref="BC3:BD3"/>
    <mergeCell ref="AG3:AH3"/>
    <mergeCell ref="AI3:AJ3"/>
    <mergeCell ref="S3:T3"/>
    <mergeCell ref="U3:V3"/>
    <mergeCell ref="C2:D2"/>
    <mergeCell ref="E2:P2"/>
    <mergeCell ref="Q2:AB2"/>
    <mergeCell ref="G4:G5"/>
    <mergeCell ref="H4:H5"/>
    <mergeCell ref="AC3:AD3"/>
    <mergeCell ref="M3:N3"/>
    <mergeCell ref="BK3:BL3"/>
    <mergeCell ref="W3:X3"/>
    <mergeCell ref="Y3:Z3"/>
    <mergeCell ref="BG3:BH3"/>
    <mergeCell ref="BE3:BF3"/>
    <mergeCell ref="AE3:AF3"/>
    <mergeCell ref="U4:U5"/>
    <mergeCell ref="V4:V5"/>
    <mergeCell ref="AM3:AN3"/>
    <mergeCell ref="AO3:AP3"/>
    <mergeCell ref="A4:A5"/>
    <mergeCell ref="B4:B5"/>
    <mergeCell ref="C4:D4"/>
    <mergeCell ref="E4:E5"/>
    <mergeCell ref="AK3:AL3"/>
    <mergeCell ref="F4:F5"/>
    <mergeCell ref="L4:L5"/>
    <mergeCell ref="M4:M5"/>
    <mergeCell ref="AQ3:AR3"/>
    <mergeCell ref="O3:P3"/>
    <mergeCell ref="Q3:R3"/>
    <mergeCell ref="N4:N5"/>
    <mergeCell ref="O4:O5"/>
    <mergeCell ref="P4:P5"/>
    <mergeCell ref="Q4:Q5"/>
    <mergeCell ref="AG4:AG5"/>
    <mergeCell ref="AB4:AB5"/>
    <mergeCell ref="AC4:AC5"/>
    <mergeCell ref="AD4:AD5"/>
    <mergeCell ref="AE4:AE5"/>
    <mergeCell ref="I4:I5"/>
    <mergeCell ref="R4:R5"/>
    <mergeCell ref="S4:S5"/>
    <mergeCell ref="T4:T5"/>
    <mergeCell ref="J4:J5"/>
    <mergeCell ref="K4:K5"/>
    <mergeCell ref="AI4:AI5"/>
    <mergeCell ref="AJ4:AJ5"/>
    <mergeCell ref="AK4:AK5"/>
    <mergeCell ref="AL4:AL5"/>
    <mergeCell ref="AH4:AH5"/>
    <mergeCell ref="W4:W5"/>
    <mergeCell ref="X4:X5"/>
    <mergeCell ref="Y4:Y5"/>
    <mergeCell ref="Z4:Z5"/>
    <mergeCell ref="AA4:AA5"/>
    <mergeCell ref="AF4:AF5"/>
    <mergeCell ref="BC4:BC5"/>
    <mergeCell ref="BD4:BD5"/>
    <mergeCell ref="AM4:AM5"/>
    <mergeCell ref="AN4:AN5"/>
    <mergeCell ref="AQ4:AQ5"/>
    <mergeCell ref="AR4:AR5"/>
    <mergeCell ref="AS4:AS5"/>
    <mergeCell ref="AT4:AT5"/>
    <mergeCell ref="AO4:AO5"/>
    <mergeCell ref="AP4:AP5"/>
    <mergeCell ref="BE4:BE5"/>
    <mergeCell ref="BF4:BF5"/>
    <mergeCell ref="AU4:AU5"/>
    <mergeCell ref="AV4:AV5"/>
    <mergeCell ref="AW4:AW5"/>
    <mergeCell ref="AX4:AX5"/>
    <mergeCell ref="BA4:BA5"/>
    <mergeCell ref="BB4:BB5"/>
    <mergeCell ref="AY4:AY5"/>
    <mergeCell ref="AZ4:AZ5"/>
    <mergeCell ref="BK4:BK5"/>
    <mergeCell ref="BL4:BL5"/>
    <mergeCell ref="BG4:BG5"/>
    <mergeCell ref="BH4:BH5"/>
    <mergeCell ref="BI4:BI5"/>
    <mergeCell ref="BJ4:BJ5"/>
  </mergeCells>
  <phoneticPr fontId="0" type="noConversion"/>
  <pageMargins left="0.75" right="0.75" top="1" bottom="1" header="0.5" footer="0.5"/>
  <pageSetup paperSize="9" scale="76" fitToHeight="20" orientation="landscape" r:id="rId1"/>
  <headerFooter alignWithMargins="0">
    <oddFooter>&amp;C&amp;P of &amp;N</oddFooter>
  </headerFooter>
  <colBreaks count="14" manualBreakCount="14">
    <brk id="16" max="27" man="1"/>
    <brk id="28" max="27" man="1"/>
    <brk id="40" max="27" man="1"/>
    <brk id="52" max="27" man="1"/>
    <brk id="64" max="27" man="1"/>
    <brk id="76" max="1048575" man="1"/>
    <brk id="88" max="1048575" man="1"/>
    <brk id="100" max="1048575" man="1"/>
    <brk id="112" max="1048575" man="1"/>
    <brk id="124" max="1048575" man="1"/>
    <brk id="136" max="1048575" man="1"/>
    <brk id="148" max="1048575" man="1"/>
    <brk id="160" max="1048575" man="1"/>
    <brk id="172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1"/>
  <sheetViews>
    <sheetView zoomScaleNormal="100" workbookViewId="0">
      <pane xSplit="4" ySplit="3" topLeftCell="E5" activePane="bottomRight" state="frozen"/>
      <selection activeCell="F23" sqref="F23"/>
      <selection pane="topRight" activeCell="F23" sqref="F23"/>
      <selection pane="bottomLeft" activeCell="F23" sqref="F23"/>
      <selection pane="bottomRight" activeCell="P25" sqref="P25"/>
    </sheetView>
  </sheetViews>
  <sheetFormatPr defaultColWidth="33.85546875" defaultRowHeight="12.75" x14ac:dyDescent="0.2"/>
  <cols>
    <col min="1" max="1" width="33.85546875" style="3" customWidth="1"/>
    <col min="2" max="2" width="9" style="3" customWidth="1"/>
    <col min="3" max="4" width="9.28515625" style="3" customWidth="1"/>
    <col min="5" max="184" width="9.28515625" style="2" customWidth="1"/>
    <col min="185" max="237" width="10.7109375" style="2" customWidth="1"/>
    <col min="238" max="16384" width="33.85546875" style="2"/>
  </cols>
  <sheetData>
    <row r="1" spans="1:184" s="1" customFormat="1" x14ac:dyDescent="0.2">
      <c r="A1" s="267" t="str">
        <f>CONCATENATE("ACTIVITY ", 'ALL Activities'!A59, ": ", 'ALL Activities'!C59)</f>
        <v>ACTIVITY D: Institutional Capacity Building</v>
      </c>
      <c r="B1" s="268"/>
      <c r="C1" s="273" t="s">
        <v>64</v>
      </c>
      <c r="D1" s="274"/>
      <c r="E1" s="255" t="s">
        <v>92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7"/>
      <c r="Q1" s="255" t="s">
        <v>93</v>
      </c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7"/>
      <c r="AC1" s="255" t="s">
        <v>94</v>
      </c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7"/>
      <c r="AO1" s="255" t="s">
        <v>95</v>
      </c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7"/>
      <c r="BA1" s="255" t="s">
        <v>96</v>
      </c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7"/>
      <c r="BM1" s="255" t="s">
        <v>97</v>
      </c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7"/>
      <c r="BY1" s="255" t="s">
        <v>154</v>
      </c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7"/>
      <c r="CK1" s="255" t="s">
        <v>155</v>
      </c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7"/>
      <c r="CW1" s="255" t="s">
        <v>156</v>
      </c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7"/>
      <c r="DI1" s="255" t="s">
        <v>157</v>
      </c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7"/>
      <c r="DU1" s="255" t="s">
        <v>158</v>
      </c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7"/>
      <c r="EG1" s="255" t="s">
        <v>159</v>
      </c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7"/>
      <c r="ES1" s="255" t="s">
        <v>160</v>
      </c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7"/>
      <c r="FE1" s="255" t="s">
        <v>161</v>
      </c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7"/>
      <c r="FQ1" s="255" t="s">
        <v>162</v>
      </c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7"/>
    </row>
    <row r="2" spans="1:184" s="6" customFormat="1" ht="73.5" customHeight="1" thickBot="1" x14ac:dyDescent="0.25">
      <c r="A2" s="269"/>
      <c r="B2" s="270"/>
      <c r="C2" s="277" t="s">
        <v>134</v>
      </c>
      <c r="D2" s="278"/>
      <c r="E2" s="258" t="str">
        <f>'ALL Activities'!C60</f>
        <v xml:space="preserve">To enhance institutional capacity on biosafety especially in the areas of risk evaluation and enforcement measures 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>
        <f>'ALL Activities'!C61</f>
        <v>0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Activities'!C62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Activities'!C63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Activities'!C64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Activities'!C65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Activities'!C66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Activities'!C67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Activities'!C68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Activities'!C69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Activities'!C70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Activities'!C71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Activities'!C72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Activities'!C73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Activities'!C74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7" customFormat="1" ht="27.75" customHeight="1" thickBot="1" x14ac:dyDescent="0.25">
      <c r="A3" s="271"/>
      <c r="B3" s="272"/>
      <c r="C3" s="275" t="s">
        <v>65</v>
      </c>
      <c r="D3" s="276"/>
      <c r="E3" s="261" t="s">
        <v>203</v>
      </c>
      <c r="F3" s="262"/>
      <c r="G3" s="263" t="s">
        <v>202</v>
      </c>
      <c r="H3" s="262"/>
      <c r="I3" s="263" t="s">
        <v>204</v>
      </c>
      <c r="J3" s="262"/>
      <c r="K3" s="263" t="s">
        <v>205</v>
      </c>
      <c r="L3" s="262"/>
      <c r="M3" s="263" t="s">
        <v>206</v>
      </c>
      <c r="N3" s="264"/>
      <c r="O3" s="261" t="s">
        <v>66</v>
      </c>
      <c r="P3" s="279"/>
      <c r="Q3" s="261" t="s">
        <v>203</v>
      </c>
      <c r="R3" s="262"/>
      <c r="S3" s="263" t="s">
        <v>202</v>
      </c>
      <c r="T3" s="262"/>
      <c r="U3" s="263" t="s">
        <v>204</v>
      </c>
      <c r="V3" s="262"/>
      <c r="W3" s="263" t="s">
        <v>205</v>
      </c>
      <c r="X3" s="262"/>
      <c r="Y3" s="263" t="s">
        <v>206</v>
      </c>
      <c r="Z3" s="264"/>
      <c r="AA3" s="265" t="s">
        <v>66</v>
      </c>
      <c r="AB3" s="266"/>
      <c r="AC3" s="261" t="s">
        <v>203</v>
      </c>
      <c r="AD3" s="262"/>
      <c r="AE3" s="263" t="s">
        <v>202</v>
      </c>
      <c r="AF3" s="262"/>
      <c r="AG3" s="263" t="s">
        <v>204</v>
      </c>
      <c r="AH3" s="262"/>
      <c r="AI3" s="263" t="s">
        <v>205</v>
      </c>
      <c r="AJ3" s="262"/>
      <c r="AK3" s="263" t="s">
        <v>206</v>
      </c>
      <c r="AL3" s="264"/>
      <c r="AM3" s="265" t="s">
        <v>66</v>
      </c>
      <c r="AN3" s="266"/>
      <c r="AO3" s="261" t="s">
        <v>203</v>
      </c>
      <c r="AP3" s="262"/>
      <c r="AQ3" s="263" t="s">
        <v>202</v>
      </c>
      <c r="AR3" s="262"/>
      <c r="AS3" s="263" t="s">
        <v>204</v>
      </c>
      <c r="AT3" s="262"/>
      <c r="AU3" s="263" t="s">
        <v>205</v>
      </c>
      <c r="AV3" s="262"/>
      <c r="AW3" s="263" t="s">
        <v>206</v>
      </c>
      <c r="AX3" s="264"/>
      <c r="AY3" s="265" t="s">
        <v>66</v>
      </c>
      <c r="AZ3" s="266"/>
      <c r="BA3" s="261" t="s">
        <v>203</v>
      </c>
      <c r="BB3" s="262"/>
      <c r="BC3" s="263" t="s">
        <v>202</v>
      </c>
      <c r="BD3" s="262"/>
      <c r="BE3" s="263" t="s">
        <v>204</v>
      </c>
      <c r="BF3" s="262"/>
      <c r="BG3" s="263" t="s">
        <v>205</v>
      </c>
      <c r="BH3" s="262"/>
      <c r="BI3" s="263" t="s">
        <v>206</v>
      </c>
      <c r="BJ3" s="264"/>
      <c r="BK3" s="265" t="s">
        <v>66</v>
      </c>
      <c r="BL3" s="266"/>
      <c r="BM3" s="261" t="s">
        <v>203</v>
      </c>
      <c r="BN3" s="262"/>
      <c r="BO3" s="263" t="s">
        <v>202</v>
      </c>
      <c r="BP3" s="262"/>
      <c r="BQ3" s="263" t="s">
        <v>204</v>
      </c>
      <c r="BR3" s="262"/>
      <c r="BS3" s="263" t="s">
        <v>205</v>
      </c>
      <c r="BT3" s="262"/>
      <c r="BU3" s="263" t="s">
        <v>206</v>
      </c>
      <c r="BV3" s="264"/>
      <c r="BW3" s="265" t="s">
        <v>66</v>
      </c>
      <c r="BX3" s="266"/>
      <c r="BY3" s="261" t="s">
        <v>203</v>
      </c>
      <c r="BZ3" s="262"/>
      <c r="CA3" s="263" t="s">
        <v>202</v>
      </c>
      <c r="CB3" s="262"/>
      <c r="CC3" s="263" t="s">
        <v>204</v>
      </c>
      <c r="CD3" s="262"/>
      <c r="CE3" s="263" t="s">
        <v>205</v>
      </c>
      <c r="CF3" s="262"/>
      <c r="CG3" s="263" t="s">
        <v>206</v>
      </c>
      <c r="CH3" s="264"/>
      <c r="CI3" s="265" t="s">
        <v>66</v>
      </c>
      <c r="CJ3" s="266"/>
      <c r="CK3" s="261" t="s">
        <v>203</v>
      </c>
      <c r="CL3" s="262"/>
      <c r="CM3" s="263" t="s">
        <v>202</v>
      </c>
      <c r="CN3" s="262"/>
      <c r="CO3" s="263" t="s">
        <v>204</v>
      </c>
      <c r="CP3" s="262"/>
      <c r="CQ3" s="263" t="s">
        <v>205</v>
      </c>
      <c r="CR3" s="262"/>
      <c r="CS3" s="263" t="s">
        <v>206</v>
      </c>
      <c r="CT3" s="264"/>
      <c r="CU3" s="265" t="s">
        <v>66</v>
      </c>
      <c r="CV3" s="266"/>
      <c r="CW3" s="261" t="s">
        <v>203</v>
      </c>
      <c r="CX3" s="262"/>
      <c r="CY3" s="263" t="s">
        <v>202</v>
      </c>
      <c r="CZ3" s="262"/>
      <c r="DA3" s="263" t="s">
        <v>204</v>
      </c>
      <c r="DB3" s="262"/>
      <c r="DC3" s="263" t="s">
        <v>205</v>
      </c>
      <c r="DD3" s="262"/>
      <c r="DE3" s="263" t="s">
        <v>206</v>
      </c>
      <c r="DF3" s="264"/>
      <c r="DG3" s="265" t="s">
        <v>66</v>
      </c>
      <c r="DH3" s="266"/>
      <c r="DI3" s="261" t="s">
        <v>203</v>
      </c>
      <c r="DJ3" s="262"/>
      <c r="DK3" s="263" t="s">
        <v>202</v>
      </c>
      <c r="DL3" s="262"/>
      <c r="DM3" s="263" t="s">
        <v>204</v>
      </c>
      <c r="DN3" s="262"/>
      <c r="DO3" s="263" t="s">
        <v>205</v>
      </c>
      <c r="DP3" s="262"/>
      <c r="DQ3" s="263" t="s">
        <v>206</v>
      </c>
      <c r="DR3" s="264"/>
      <c r="DS3" s="265" t="s">
        <v>66</v>
      </c>
      <c r="DT3" s="266"/>
      <c r="DU3" s="261" t="s">
        <v>203</v>
      </c>
      <c r="DV3" s="262"/>
      <c r="DW3" s="263" t="s">
        <v>202</v>
      </c>
      <c r="DX3" s="262"/>
      <c r="DY3" s="263" t="s">
        <v>204</v>
      </c>
      <c r="DZ3" s="262"/>
      <c r="EA3" s="263" t="s">
        <v>205</v>
      </c>
      <c r="EB3" s="262"/>
      <c r="EC3" s="263" t="s">
        <v>206</v>
      </c>
      <c r="ED3" s="264"/>
      <c r="EE3" s="265" t="s">
        <v>66</v>
      </c>
      <c r="EF3" s="266"/>
      <c r="EG3" s="261" t="s">
        <v>203</v>
      </c>
      <c r="EH3" s="262"/>
      <c r="EI3" s="263" t="s">
        <v>202</v>
      </c>
      <c r="EJ3" s="262"/>
      <c r="EK3" s="263" t="s">
        <v>204</v>
      </c>
      <c r="EL3" s="262"/>
      <c r="EM3" s="263" t="s">
        <v>205</v>
      </c>
      <c r="EN3" s="262"/>
      <c r="EO3" s="263" t="s">
        <v>206</v>
      </c>
      <c r="EP3" s="264"/>
      <c r="EQ3" s="265" t="s">
        <v>66</v>
      </c>
      <c r="ER3" s="266"/>
      <c r="ES3" s="261" t="s">
        <v>203</v>
      </c>
      <c r="ET3" s="262"/>
      <c r="EU3" s="263" t="s">
        <v>202</v>
      </c>
      <c r="EV3" s="262"/>
      <c r="EW3" s="263" t="s">
        <v>204</v>
      </c>
      <c r="EX3" s="262"/>
      <c r="EY3" s="263" t="s">
        <v>205</v>
      </c>
      <c r="EZ3" s="262"/>
      <c r="FA3" s="263" t="s">
        <v>206</v>
      </c>
      <c r="FB3" s="264"/>
      <c r="FC3" s="265" t="s">
        <v>66</v>
      </c>
      <c r="FD3" s="266"/>
      <c r="FE3" s="261" t="s">
        <v>203</v>
      </c>
      <c r="FF3" s="262"/>
      <c r="FG3" s="263" t="s">
        <v>202</v>
      </c>
      <c r="FH3" s="262"/>
      <c r="FI3" s="263" t="s">
        <v>204</v>
      </c>
      <c r="FJ3" s="262"/>
      <c r="FK3" s="263" t="s">
        <v>205</v>
      </c>
      <c r="FL3" s="262"/>
      <c r="FM3" s="263" t="s">
        <v>206</v>
      </c>
      <c r="FN3" s="264"/>
      <c r="FO3" s="265" t="s">
        <v>66</v>
      </c>
      <c r="FP3" s="266"/>
      <c r="FQ3" s="261" t="s">
        <v>203</v>
      </c>
      <c r="FR3" s="262"/>
      <c r="FS3" s="263" t="s">
        <v>202</v>
      </c>
      <c r="FT3" s="262"/>
      <c r="FU3" s="263" t="s">
        <v>204</v>
      </c>
      <c r="FV3" s="262"/>
      <c r="FW3" s="263" t="s">
        <v>205</v>
      </c>
      <c r="FX3" s="262"/>
      <c r="FY3" s="263" t="s">
        <v>206</v>
      </c>
      <c r="FZ3" s="264"/>
      <c r="GA3" s="265" t="s">
        <v>66</v>
      </c>
      <c r="GB3" s="266"/>
    </row>
    <row r="4" spans="1:184" s="16" customFormat="1" ht="30.75" customHeight="1" x14ac:dyDescent="0.2">
      <c r="A4" s="280" t="s">
        <v>43</v>
      </c>
      <c r="B4" s="282" t="s">
        <v>42</v>
      </c>
      <c r="C4" s="282" t="s">
        <v>108</v>
      </c>
      <c r="D4" s="284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41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41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41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41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41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41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41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41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41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41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41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41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41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41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41" t="s">
        <v>210</v>
      </c>
      <c r="GA4" s="251" t="s">
        <v>212</v>
      </c>
      <c r="GB4" s="253" t="s">
        <v>210</v>
      </c>
    </row>
    <row r="5" spans="1:184" s="16" customFormat="1" ht="12.75" customHeight="1" thickBot="1" x14ac:dyDescent="0.25">
      <c r="A5" s="281"/>
      <c r="B5" s="283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42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42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42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42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42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42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42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42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42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42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42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42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42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42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42"/>
      <c r="GA5" s="252"/>
      <c r="GB5" s="254"/>
    </row>
    <row r="6" spans="1:184" s="15" customFormat="1" ht="12" x14ac:dyDescent="0.2">
      <c r="A6" s="58" t="s">
        <v>201</v>
      </c>
      <c r="B6" s="164" t="s">
        <v>200</v>
      </c>
      <c r="C6" s="171">
        <f t="shared" ref="C6:C29" si="0">SUM(O6,AA6,AM6,AY6,BK6,BW6,CI6,CU6,DG6,DS6,EE6,EQ6,FC6,FO6,GA6)</f>
        <v>0</v>
      </c>
      <c r="D6" s="172">
        <f t="shared" ref="D6:D29" si="1">SUM(P6,AB6,AN6,AZ6,BL6,BX6,CJ6,CV6,DH6,DT6,EF6,ER6,FD6,FP6,GB6)</f>
        <v>0</v>
      </c>
      <c r="E6" s="178"/>
      <c r="F6" s="179"/>
      <c r="G6" s="179"/>
      <c r="H6" s="179"/>
      <c r="I6" s="179"/>
      <c r="J6" s="179"/>
      <c r="K6" s="179"/>
      <c r="L6" s="179"/>
      <c r="M6" s="180"/>
      <c r="N6" s="181"/>
      <c r="O6" s="182">
        <f t="shared" ref="O6:O28" si="2">SUM(E6,G6,I6,K6,M6)</f>
        <v>0</v>
      </c>
      <c r="P6" s="183">
        <f t="shared" ref="P6:P28" si="3">SUM(F6,H6,J6,L6,N6)</f>
        <v>0</v>
      </c>
      <c r="Q6" s="178"/>
      <c r="R6" s="179"/>
      <c r="S6" s="179"/>
      <c r="T6" s="179"/>
      <c r="U6" s="179"/>
      <c r="V6" s="179"/>
      <c r="W6" s="179"/>
      <c r="X6" s="179"/>
      <c r="Y6" s="180"/>
      <c r="Z6" s="181"/>
      <c r="AA6" s="182">
        <f t="shared" ref="AA6:AA28" si="4">SUM(Q6,S6,U6,W6,Y6)</f>
        <v>0</v>
      </c>
      <c r="AB6" s="183">
        <f t="shared" ref="AB6:AB28" si="5">SUM(R6,T6,V6,X6,Z6)</f>
        <v>0</v>
      </c>
      <c r="AC6" s="178"/>
      <c r="AD6" s="179"/>
      <c r="AE6" s="179"/>
      <c r="AF6" s="179"/>
      <c r="AG6" s="179"/>
      <c r="AH6" s="179"/>
      <c r="AI6" s="184"/>
      <c r="AJ6" s="184"/>
      <c r="AK6" s="184"/>
      <c r="AL6" s="184"/>
      <c r="AM6" s="182">
        <f t="shared" ref="AM6:AM28" si="6">SUM(AC6,AE6,AG6,AI6,AK6)</f>
        <v>0</v>
      </c>
      <c r="AN6" s="183">
        <f t="shared" ref="AN6:AN28" si="7">SUM(AD6,AF6,AH6,AJ6,AL6)</f>
        <v>0</v>
      </c>
      <c r="AO6" s="178"/>
      <c r="AP6" s="179"/>
      <c r="AQ6" s="179"/>
      <c r="AR6" s="179"/>
      <c r="AS6" s="179"/>
      <c r="AT6" s="179"/>
      <c r="AU6" s="184"/>
      <c r="AV6" s="184"/>
      <c r="AW6" s="184"/>
      <c r="AX6" s="184"/>
      <c r="AY6" s="182">
        <f t="shared" ref="AY6:AY28" si="8">SUM(AO6,AQ6,AS6,AU6,AW6)</f>
        <v>0</v>
      </c>
      <c r="AZ6" s="183">
        <f t="shared" ref="AZ6:AZ28" si="9">SUM(AP6,AR6,AT6,AV6,AX6)</f>
        <v>0</v>
      </c>
      <c r="BA6" s="178"/>
      <c r="BB6" s="179"/>
      <c r="BC6" s="179"/>
      <c r="BD6" s="179"/>
      <c r="BE6" s="179"/>
      <c r="BF6" s="179"/>
      <c r="BG6" s="179"/>
      <c r="BH6" s="179"/>
      <c r="BI6" s="184"/>
      <c r="BJ6" s="184"/>
      <c r="BK6" s="182">
        <f t="shared" ref="BK6:BK28" si="10">SUM(BA6,BC6,BE6,BG6,BI6)</f>
        <v>0</v>
      </c>
      <c r="BL6" s="183">
        <f t="shared" ref="BL6:BL28" si="11">SUM(BB6,BD6,BF6,BH6,BJ6)</f>
        <v>0</v>
      </c>
      <c r="BM6" s="178"/>
      <c r="BN6" s="179"/>
      <c r="BO6" s="179"/>
      <c r="BP6" s="179"/>
      <c r="BQ6" s="179"/>
      <c r="BR6" s="179"/>
      <c r="BS6" s="179"/>
      <c r="BT6" s="179"/>
      <c r="BU6" s="184"/>
      <c r="BV6" s="184"/>
      <c r="BW6" s="182">
        <f t="shared" ref="BW6:BW28" si="12">SUM(BM6,BO6,BQ6,BS6,BU6)</f>
        <v>0</v>
      </c>
      <c r="BX6" s="183">
        <f t="shared" ref="BX6:BX28" si="13">SUM(BN6,BP6,BR6,BT6,BV6)</f>
        <v>0</v>
      </c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2">
        <f t="shared" ref="CI6:CI28" si="14">SUM(BY6,CA6,CC6,CE6,CG6)</f>
        <v>0</v>
      </c>
      <c r="CJ6" s="183">
        <f t="shared" ref="CJ6:CJ28" si="15">SUM(BZ6,CB6,CD6,CF6,CH6)</f>
        <v>0</v>
      </c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2">
        <f t="shared" ref="CU6:CU28" si="16">SUM(CK6,CM6,CO6,CQ6,CS6)</f>
        <v>0</v>
      </c>
      <c r="CV6" s="183">
        <f t="shared" ref="CV6:CV28" si="17">SUM(CL6,CN6,CP6,CR6,CT6)</f>
        <v>0</v>
      </c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2">
        <f t="shared" ref="DG6:DG28" si="18">SUM(CW6,CY6,DA6,DC6,DE6)</f>
        <v>0</v>
      </c>
      <c r="DH6" s="183">
        <f t="shared" ref="DH6:DH28" si="19">SUM(CX6,CZ6,DB6,DD6,DF6)</f>
        <v>0</v>
      </c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2">
        <f t="shared" ref="DS6:DS28" si="20">SUM(DI6,DK6,DM6,DO6,DQ6)</f>
        <v>0</v>
      </c>
      <c r="DT6" s="183">
        <f t="shared" ref="DT6:DT28" si="21">SUM(DJ6,DL6,DN6,DP6,DR6)</f>
        <v>0</v>
      </c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2">
        <f t="shared" ref="EE6:EE28" si="22">SUM(DU6,DW6,DY6,EA6,EC6)</f>
        <v>0</v>
      </c>
      <c r="EF6" s="183">
        <f t="shared" ref="EF6:EF28" si="23">SUM(DV6,DX6,DZ6,EB6,ED6)</f>
        <v>0</v>
      </c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2">
        <f t="shared" ref="EQ6:EQ28" si="24">SUM(EG6,EI6,EK6,EM6,EO6)</f>
        <v>0</v>
      </c>
      <c r="ER6" s="183">
        <f t="shared" ref="ER6:ER28" si="25">SUM(EH6,EJ6,EL6,EN6,EP6)</f>
        <v>0</v>
      </c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2">
        <f t="shared" ref="FC6:FC28" si="26">SUM(ES6,EU6,EW6,EY6,FA6)</f>
        <v>0</v>
      </c>
      <c r="FD6" s="183">
        <f t="shared" ref="FD6:FD28" si="27"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 t="shared" ref="FO6:FO28" si="28">SUM(FE6,FG6,FI6,FK6,FM6)</f>
        <v>0</v>
      </c>
      <c r="FP6" s="183">
        <f t="shared" ref="FP6:FP28" si="29"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 t="shared" ref="GA6:GA28" si="30">SUM(FQ6,FS6,FU6,FW6,FY6)</f>
        <v>0</v>
      </c>
      <c r="GB6" s="183">
        <f t="shared" ref="GB6:GB28" si="31"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>SUM(O7,AA7,AM7,AY7,BK7,BW7,CI7,CU7,DG7,DS7,EE7,EQ7,FC7,FO7,GA7)</f>
        <v>0</v>
      </c>
      <c r="D7" s="172">
        <f>SUM(P7,AB7,AN7,AZ7,BL7,BX7,CJ7,CV7,DH7,DT7,EF7,ER7,FD7,FP7,GB7)</f>
        <v>6000</v>
      </c>
      <c r="E7" s="178"/>
      <c r="F7" s="179"/>
      <c r="G7" s="179"/>
      <c r="H7" s="179">
        <v>6000</v>
      </c>
      <c r="I7" s="179"/>
      <c r="J7" s="179"/>
      <c r="K7" s="179"/>
      <c r="L7" s="179"/>
      <c r="M7" s="180"/>
      <c r="N7" s="181"/>
      <c r="O7" s="182">
        <f>SUM(E7,G7,I7,K7,M7)</f>
        <v>0</v>
      </c>
      <c r="P7" s="183">
        <f>SUM(F7,H7,J7,L7,N7)</f>
        <v>6000</v>
      </c>
      <c r="Q7" s="178"/>
      <c r="R7" s="179"/>
      <c r="S7" s="179"/>
      <c r="T7" s="179"/>
      <c r="U7" s="179"/>
      <c r="V7" s="179"/>
      <c r="W7" s="179"/>
      <c r="X7" s="179"/>
      <c r="Y7" s="180"/>
      <c r="Z7" s="181"/>
      <c r="AA7" s="182">
        <f>SUM(Q7,S7,U7,W7,Y7)</f>
        <v>0</v>
      </c>
      <c r="AB7" s="183">
        <f>SUM(R7,T7,V7,X7,Z7)</f>
        <v>0</v>
      </c>
      <c r="AC7" s="178"/>
      <c r="AD7" s="179"/>
      <c r="AE7" s="179"/>
      <c r="AF7" s="179"/>
      <c r="AG7" s="179"/>
      <c r="AH7" s="179"/>
      <c r="AI7" s="184"/>
      <c r="AJ7" s="184"/>
      <c r="AK7" s="184"/>
      <c r="AL7" s="184"/>
      <c r="AM7" s="182">
        <f>SUM(AC7,AE7,AG7,AI7,AK7)</f>
        <v>0</v>
      </c>
      <c r="AN7" s="183">
        <f>SUM(AD7,AF7,AH7,AJ7,AL7)</f>
        <v>0</v>
      </c>
      <c r="AO7" s="178"/>
      <c r="AP7" s="179"/>
      <c r="AQ7" s="179"/>
      <c r="AR7" s="179"/>
      <c r="AS7" s="179"/>
      <c r="AT7" s="179"/>
      <c r="AU7" s="184"/>
      <c r="AV7" s="184"/>
      <c r="AW7" s="184"/>
      <c r="AX7" s="184"/>
      <c r="AY7" s="182">
        <f>SUM(AO7,AQ7,AS7,AU7,AW7)</f>
        <v>0</v>
      </c>
      <c r="AZ7" s="183">
        <f>SUM(AP7,AR7,AT7,AV7,AX7)</f>
        <v>0</v>
      </c>
      <c r="BA7" s="178"/>
      <c r="BB7" s="179"/>
      <c r="BC7" s="179"/>
      <c r="BD7" s="179"/>
      <c r="BE7" s="179"/>
      <c r="BF7" s="179"/>
      <c r="BG7" s="179"/>
      <c r="BH7" s="179"/>
      <c r="BI7" s="184"/>
      <c r="BJ7" s="184"/>
      <c r="BK7" s="182">
        <f>SUM(BA7,BC7,BE7,BG7,BI7)</f>
        <v>0</v>
      </c>
      <c r="BL7" s="183">
        <f>SUM(BB7,BD7,BF7,BH7,BJ7)</f>
        <v>0</v>
      </c>
      <c r="BM7" s="178"/>
      <c r="BN7" s="179"/>
      <c r="BO7" s="179"/>
      <c r="BP7" s="179"/>
      <c r="BQ7" s="179"/>
      <c r="BR7" s="179"/>
      <c r="BS7" s="179"/>
      <c r="BT7" s="179"/>
      <c r="BU7" s="184"/>
      <c r="BV7" s="184"/>
      <c r="BW7" s="182">
        <f>SUM(BM7,BO7,BQ7,BS7,BU7)</f>
        <v>0</v>
      </c>
      <c r="BX7" s="183">
        <f>SUM(BN7,BP7,BR7,BT7,BV7)</f>
        <v>0</v>
      </c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2">
        <f>SUM(BY7,CA7,CC7,CE7,CG7)</f>
        <v>0</v>
      </c>
      <c r="CJ7" s="183">
        <f>SUM(BZ7,CB7,CD7,CF7,CH7)</f>
        <v>0</v>
      </c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2">
        <f>SUM(CK7,CM7,CO7,CQ7,CS7)</f>
        <v>0</v>
      </c>
      <c r="CV7" s="183">
        <f>SUM(CL7,CN7,CP7,CR7,CT7)</f>
        <v>0</v>
      </c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2">
        <f>SUM(CW7,CY7,DA7,DC7,DE7)</f>
        <v>0</v>
      </c>
      <c r="DH7" s="183">
        <f>SUM(CX7,CZ7,DB7,DD7,DF7)</f>
        <v>0</v>
      </c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2">
        <f>SUM(DI7,DK7,DM7,DO7,DQ7)</f>
        <v>0</v>
      </c>
      <c r="DT7" s="183">
        <f>SUM(DJ7,DL7,DN7,DP7,DR7)</f>
        <v>0</v>
      </c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2">
        <f>SUM(DU7,DW7,DY7,EA7,EC7)</f>
        <v>0</v>
      </c>
      <c r="EF7" s="183">
        <f>SUM(DV7,DX7,DZ7,EB7,ED7)</f>
        <v>0</v>
      </c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2">
        <f>SUM(EG7,EI7,EK7,EM7,EO7)</f>
        <v>0</v>
      </c>
      <c r="ER7" s="183">
        <f>SUM(EH7,EJ7,EL7,EN7,EP7)</f>
        <v>0</v>
      </c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2">
        <f>SUM(ES7,EU7,EW7,EY7,FA7)</f>
        <v>0</v>
      </c>
      <c r="FD7" s="183">
        <f>SUM(ET7,EV7,EX7,EZ7,FB7)</f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>SUM(FE7,FG7,FI7,FK7,FM7)</f>
        <v>0</v>
      </c>
      <c r="FP7" s="183">
        <f>SUM(FF7,FH7,FJ7,FL7,FN7)</f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>SUM(FQ7,FS7,FU7,FW7,FY7)</f>
        <v>0</v>
      </c>
      <c r="GB7" s="183">
        <f>SUM(FR7,FT7,FV7,FX7,FZ7)</f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si="0"/>
        <v>0</v>
      </c>
      <c r="D8" s="172">
        <f t="shared" si="1"/>
        <v>0</v>
      </c>
      <c r="E8" s="185"/>
      <c r="F8" s="180"/>
      <c r="G8" s="180"/>
      <c r="H8" s="180"/>
      <c r="I8" s="180"/>
      <c r="J8" s="180"/>
      <c r="K8" s="180"/>
      <c r="L8" s="180"/>
      <c r="M8" s="180"/>
      <c r="N8" s="181"/>
      <c r="O8" s="186">
        <f t="shared" si="2"/>
        <v>0</v>
      </c>
      <c r="P8" s="187">
        <f t="shared" si="3"/>
        <v>0</v>
      </c>
      <c r="Q8" s="185"/>
      <c r="R8" s="180"/>
      <c r="S8" s="180"/>
      <c r="T8" s="180"/>
      <c r="U8" s="180"/>
      <c r="V8" s="180"/>
      <c r="W8" s="180"/>
      <c r="X8" s="180"/>
      <c r="Y8" s="180"/>
      <c r="Z8" s="181"/>
      <c r="AA8" s="186">
        <f t="shared" si="4"/>
        <v>0</v>
      </c>
      <c r="AB8" s="187">
        <f t="shared" si="5"/>
        <v>0</v>
      </c>
      <c r="AC8" s="185"/>
      <c r="AD8" s="180"/>
      <c r="AE8" s="180"/>
      <c r="AF8" s="180"/>
      <c r="AG8" s="180"/>
      <c r="AH8" s="180"/>
      <c r="AI8" s="184"/>
      <c r="AJ8" s="184"/>
      <c r="AK8" s="184"/>
      <c r="AL8" s="184"/>
      <c r="AM8" s="186">
        <f t="shared" si="6"/>
        <v>0</v>
      </c>
      <c r="AN8" s="187">
        <f t="shared" si="7"/>
        <v>0</v>
      </c>
      <c r="AO8" s="185"/>
      <c r="AP8" s="180"/>
      <c r="AQ8" s="180"/>
      <c r="AR8" s="180"/>
      <c r="AS8" s="180"/>
      <c r="AT8" s="180"/>
      <c r="AU8" s="184"/>
      <c r="AV8" s="184"/>
      <c r="AW8" s="184"/>
      <c r="AX8" s="184"/>
      <c r="AY8" s="186">
        <f t="shared" si="8"/>
        <v>0</v>
      </c>
      <c r="AZ8" s="187">
        <f t="shared" si="9"/>
        <v>0</v>
      </c>
      <c r="BA8" s="185"/>
      <c r="BB8" s="180"/>
      <c r="BC8" s="180"/>
      <c r="BD8" s="180"/>
      <c r="BE8" s="180"/>
      <c r="BF8" s="180"/>
      <c r="BG8" s="180"/>
      <c r="BH8" s="180"/>
      <c r="BI8" s="184"/>
      <c r="BJ8" s="184"/>
      <c r="BK8" s="186">
        <f t="shared" si="10"/>
        <v>0</v>
      </c>
      <c r="BL8" s="187">
        <f t="shared" si="11"/>
        <v>0</v>
      </c>
      <c r="BM8" s="185"/>
      <c r="BN8" s="180"/>
      <c r="BO8" s="180"/>
      <c r="BP8" s="180"/>
      <c r="BQ8" s="180"/>
      <c r="BR8" s="180"/>
      <c r="BS8" s="180"/>
      <c r="BT8" s="180"/>
      <c r="BU8" s="184"/>
      <c r="BV8" s="184"/>
      <c r="BW8" s="186">
        <f t="shared" si="12"/>
        <v>0</v>
      </c>
      <c r="BX8" s="187">
        <f t="shared" si="13"/>
        <v>0</v>
      </c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6">
        <f t="shared" si="14"/>
        <v>0</v>
      </c>
      <c r="CJ8" s="187">
        <f t="shared" si="15"/>
        <v>0</v>
      </c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6">
        <f t="shared" si="16"/>
        <v>0</v>
      </c>
      <c r="CV8" s="187">
        <f t="shared" si="17"/>
        <v>0</v>
      </c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6">
        <f t="shared" si="18"/>
        <v>0</v>
      </c>
      <c r="DH8" s="187">
        <f t="shared" si="19"/>
        <v>0</v>
      </c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6">
        <f t="shared" si="20"/>
        <v>0</v>
      </c>
      <c r="DT8" s="187">
        <f t="shared" si="21"/>
        <v>0</v>
      </c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6">
        <f t="shared" si="22"/>
        <v>0</v>
      </c>
      <c r="EF8" s="187">
        <f t="shared" si="23"/>
        <v>0</v>
      </c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6">
        <f t="shared" si="24"/>
        <v>0</v>
      </c>
      <c r="ER8" s="187">
        <f t="shared" si="25"/>
        <v>0</v>
      </c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6">
        <f t="shared" si="26"/>
        <v>0</v>
      </c>
      <c r="FD8" s="187">
        <f t="shared" si="27"/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si="28"/>
        <v>0</v>
      </c>
      <c r="FP8" s="187">
        <f t="shared" si="29"/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si="30"/>
        <v>0</v>
      </c>
      <c r="GB8" s="187">
        <f t="shared" si="31"/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0"/>
        <v>2000</v>
      </c>
      <c r="D9" s="172">
        <f t="shared" si="1"/>
        <v>0</v>
      </c>
      <c r="E9" s="185"/>
      <c r="F9" s="180"/>
      <c r="G9" s="180">
        <v>2000</v>
      </c>
      <c r="H9" s="180"/>
      <c r="I9" s="180"/>
      <c r="J9" s="180"/>
      <c r="K9" s="180"/>
      <c r="L9" s="180"/>
      <c r="M9" s="180"/>
      <c r="N9" s="181"/>
      <c r="O9" s="186">
        <f t="shared" si="2"/>
        <v>2000</v>
      </c>
      <c r="P9" s="187">
        <f t="shared" si="3"/>
        <v>0</v>
      </c>
      <c r="Q9" s="185"/>
      <c r="R9" s="180"/>
      <c r="S9" s="180"/>
      <c r="T9" s="180"/>
      <c r="U9" s="180"/>
      <c r="V9" s="180"/>
      <c r="W9" s="180"/>
      <c r="X9" s="180"/>
      <c r="Y9" s="180"/>
      <c r="Z9" s="181"/>
      <c r="AA9" s="186">
        <f t="shared" si="4"/>
        <v>0</v>
      </c>
      <c r="AB9" s="187">
        <f t="shared" si="5"/>
        <v>0</v>
      </c>
      <c r="AC9" s="185"/>
      <c r="AD9" s="180"/>
      <c r="AE9" s="180"/>
      <c r="AF9" s="180"/>
      <c r="AG9" s="180"/>
      <c r="AH9" s="180"/>
      <c r="AI9" s="184"/>
      <c r="AJ9" s="184"/>
      <c r="AK9" s="184"/>
      <c r="AL9" s="184"/>
      <c r="AM9" s="186">
        <f t="shared" si="6"/>
        <v>0</v>
      </c>
      <c r="AN9" s="187">
        <f t="shared" si="7"/>
        <v>0</v>
      </c>
      <c r="AO9" s="185"/>
      <c r="AP9" s="180"/>
      <c r="AQ9" s="180"/>
      <c r="AR9" s="180"/>
      <c r="AS9" s="180"/>
      <c r="AT9" s="180"/>
      <c r="AU9" s="184"/>
      <c r="AV9" s="184"/>
      <c r="AW9" s="184"/>
      <c r="AX9" s="184"/>
      <c r="AY9" s="186">
        <f t="shared" si="8"/>
        <v>0</v>
      </c>
      <c r="AZ9" s="187">
        <f t="shared" si="9"/>
        <v>0</v>
      </c>
      <c r="BA9" s="185"/>
      <c r="BB9" s="180"/>
      <c r="BC9" s="180"/>
      <c r="BD9" s="180"/>
      <c r="BE9" s="180"/>
      <c r="BF9" s="180"/>
      <c r="BG9" s="180"/>
      <c r="BH9" s="180"/>
      <c r="BI9" s="184"/>
      <c r="BJ9" s="184"/>
      <c r="BK9" s="186">
        <f t="shared" si="10"/>
        <v>0</v>
      </c>
      <c r="BL9" s="187">
        <f t="shared" si="11"/>
        <v>0</v>
      </c>
      <c r="BM9" s="185"/>
      <c r="BN9" s="180"/>
      <c r="BO9" s="180"/>
      <c r="BP9" s="180"/>
      <c r="BQ9" s="180"/>
      <c r="BR9" s="180"/>
      <c r="BS9" s="180"/>
      <c r="BT9" s="180"/>
      <c r="BU9" s="184"/>
      <c r="BV9" s="184"/>
      <c r="BW9" s="186">
        <f t="shared" si="12"/>
        <v>0</v>
      </c>
      <c r="BX9" s="187">
        <f t="shared" si="13"/>
        <v>0</v>
      </c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6">
        <f t="shared" si="14"/>
        <v>0</v>
      </c>
      <c r="CJ9" s="187">
        <f t="shared" si="15"/>
        <v>0</v>
      </c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6">
        <f t="shared" si="16"/>
        <v>0</v>
      </c>
      <c r="CV9" s="187">
        <f t="shared" si="17"/>
        <v>0</v>
      </c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6">
        <f t="shared" si="18"/>
        <v>0</v>
      </c>
      <c r="DH9" s="187">
        <f t="shared" si="19"/>
        <v>0</v>
      </c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6">
        <f t="shared" si="20"/>
        <v>0</v>
      </c>
      <c r="DT9" s="187">
        <f t="shared" si="21"/>
        <v>0</v>
      </c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6">
        <f t="shared" si="22"/>
        <v>0</v>
      </c>
      <c r="EF9" s="187">
        <f t="shared" si="23"/>
        <v>0</v>
      </c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6">
        <f t="shared" si="24"/>
        <v>0</v>
      </c>
      <c r="ER9" s="187">
        <f t="shared" si="25"/>
        <v>0</v>
      </c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6">
        <f t="shared" si="26"/>
        <v>0</v>
      </c>
      <c r="FD9" s="187">
        <f t="shared" si="27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8"/>
        <v>0</v>
      </c>
      <c r="FP9" s="187">
        <f t="shared" si="29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30"/>
        <v>0</v>
      </c>
      <c r="GB9" s="187">
        <f t="shared" si="31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0"/>
        <v>0</v>
      </c>
      <c r="D10" s="172">
        <f t="shared" si="1"/>
        <v>0</v>
      </c>
      <c r="E10" s="185"/>
      <c r="F10" s="180"/>
      <c r="G10" s="180"/>
      <c r="H10" s="180"/>
      <c r="I10" s="180"/>
      <c r="J10" s="180"/>
      <c r="K10" s="180"/>
      <c r="L10" s="180"/>
      <c r="M10" s="180"/>
      <c r="N10" s="181"/>
      <c r="O10" s="186">
        <f t="shared" si="2"/>
        <v>0</v>
      </c>
      <c r="P10" s="187">
        <f t="shared" si="3"/>
        <v>0</v>
      </c>
      <c r="Q10" s="185"/>
      <c r="R10" s="180"/>
      <c r="S10" s="180"/>
      <c r="T10" s="180"/>
      <c r="U10" s="180"/>
      <c r="V10" s="180"/>
      <c r="W10" s="180"/>
      <c r="X10" s="180"/>
      <c r="Y10" s="180"/>
      <c r="Z10" s="181"/>
      <c r="AA10" s="186">
        <f t="shared" si="4"/>
        <v>0</v>
      </c>
      <c r="AB10" s="187">
        <f t="shared" si="5"/>
        <v>0</v>
      </c>
      <c r="AC10" s="185"/>
      <c r="AD10" s="180"/>
      <c r="AE10" s="180"/>
      <c r="AF10" s="180"/>
      <c r="AG10" s="180"/>
      <c r="AH10" s="180"/>
      <c r="AI10" s="184"/>
      <c r="AJ10" s="184"/>
      <c r="AK10" s="184"/>
      <c r="AL10" s="184"/>
      <c r="AM10" s="186">
        <f t="shared" si="6"/>
        <v>0</v>
      </c>
      <c r="AN10" s="187">
        <f t="shared" si="7"/>
        <v>0</v>
      </c>
      <c r="AO10" s="185"/>
      <c r="AP10" s="180"/>
      <c r="AQ10" s="180"/>
      <c r="AR10" s="180"/>
      <c r="AS10" s="180"/>
      <c r="AT10" s="180"/>
      <c r="AU10" s="184"/>
      <c r="AV10" s="184"/>
      <c r="AW10" s="184"/>
      <c r="AX10" s="184"/>
      <c r="AY10" s="186">
        <f t="shared" si="8"/>
        <v>0</v>
      </c>
      <c r="AZ10" s="187">
        <f t="shared" si="9"/>
        <v>0</v>
      </c>
      <c r="BA10" s="185"/>
      <c r="BB10" s="180"/>
      <c r="BC10" s="180"/>
      <c r="BD10" s="180"/>
      <c r="BE10" s="180"/>
      <c r="BF10" s="180"/>
      <c r="BG10" s="180"/>
      <c r="BH10" s="180"/>
      <c r="BI10" s="184"/>
      <c r="BJ10" s="184"/>
      <c r="BK10" s="186">
        <f t="shared" si="10"/>
        <v>0</v>
      </c>
      <c r="BL10" s="187">
        <f t="shared" si="11"/>
        <v>0</v>
      </c>
      <c r="BM10" s="185"/>
      <c r="BN10" s="180"/>
      <c r="BO10" s="180"/>
      <c r="BP10" s="180"/>
      <c r="BQ10" s="180"/>
      <c r="BR10" s="180"/>
      <c r="BS10" s="180"/>
      <c r="BT10" s="180"/>
      <c r="BU10" s="184"/>
      <c r="BV10" s="184"/>
      <c r="BW10" s="186">
        <f t="shared" si="12"/>
        <v>0</v>
      </c>
      <c r="BX10" s="187">
        <f t="shared" si="13"/>
        <v>0</v>
      </c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6">
        <f t="shared" si="14"/>
        <v>0</v>
      </c>
      <c r="CJ10" s="187">
        <f t="shared" si="15"/>
        <v>0</v>
      </c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6">
        <f t="shared" si="16"/>
        <v>0</v>
      </c>
      <c r="CV10" s="187">
        <f t="shared" si="17"/>
        <v>0</v>
      </c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6">
        <f t="shared" si="18"/>
        <v>0</v>
      </c>
      <c r="DH10" s="187">
        <f t="shared" si="19"/>
        <v>0</v>
      </c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6">
        <f t="shared" si="20"/>
        <v>0</v>
      </c>
      <c r="DT10" s="187">
        <f t="shared" si="21"/>
        <v>0</v>
      </c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6">
        <f t="shared" si="22"/>
        <v>0</v>
      </c>
      <c r="EF10" s="187">
        <f t="shared" si="23"/>
        <v>0</v>
      </c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6">
        <f t="shared" si="24"/>
        <v>0</v>
      </c>
      <c r="ER10" s="187">
        <f t="shared" si="25"/>
        <v>0</v>
      </c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6">
        <f t="shared" si="26"/>
        <v>0</v>
      </c>
      <c r="FD10" s="187">
        <f t="shared" si="27"/>
        <v>0</v>
      </c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6">
        <f t="shared" si="28"/>
        <v>0</v>
      </c>
      <c r="FP10" s="187">
        <f t="shared" si="29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30"/>
        <v>0</v>
      </c>
      <c r="GB10" s="187">
        <f t="shared" si="31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0"/>
        <v>8000</v>
      </c>
      <c r="D11" s="172">
        <f t="shared" si="1"/>
        <v>24000</v>
      </c>
      <c r="E11" s="185">
        <v>2000</v>
      </c>
      <c r="F11" s="180">
        <v>6000</v>
      </c>
      <c r="G11" s="180">
        <v>2000</v>
      </c>
      <c r="H11" s="180">
        <v>6000</v>
      </c>
      <c r="I11" s="180">
        <v>2000</v>
      </c>
      <c r="J11" s="180">
        <v>6000</v>
      </c>
      <c r="K11" s="180">
        <v>2000</v>
      </c>
      <c r="L11" s="180">
        <v>6000</v>
      </c>
      <c r="M11" s="180"/>
      <c r="N11" s="181"/>
      <c r="O11" s="186">
        <f t="shared" si="2"/>
        <v>8000</v>
      </c>
      <c r="P11" s="187">
        <f t="shared" si="3"/>
        <v>24000</v>
      </c>
      <c r="Q11" s="185"/>
      <c r="R11" s="180"/>
      <c r="S11" s="180"/>
      <c r="T11" s="180"/>
      <c r="U11" s="180"/>
      <c r="V11" s="180"/>
      <c r="W11" s="180"/>
      <c r="X11" s="180"/>
      <c r="Y11" s="180"/>
      <c r="Z11" s="181"/>
      <c r="AA11" s="186">
        <f t="shared" si="4"/>
        <v>0</v>
      </c>
      <c r="AB11" s="187">
        <f t="shared" si="5"/>
        <v>0</v>
      </c>
      <c r="AC11" s="185"/>
      <c r="AD11" s="180"/>
      <c r="AE11" s="180"/>
      <c r="AF11" s="180"/>
      <c r="AG11" s="180"/>
      <c r="AH11" s="180"/>
      <c r="AI11" s="184"/>
      <c r="AJ11" s="184"/>
      <c r="AK11" s="184"/>
      <c r="AL11" s="184"/>
      <c r="AM11" s="186">
        <f t="shared" si="6"/>
        <v>0</v>
      </c>
      <c r="AN11" s="187">
        <f t="shared" si="7"/>
        <v>0</v>
      </c>
      <c r="AO11" s="185"/>
      <c r="AP11" s="180"/>
      <c r="AQ11" s="180"/>
      <c r="AR11" s="180"/>
      <c r="AS11" s="180"/>
      <c r="AT11" s="180"/>
      <c r="AU11" s="184"/>
      <c r="AV11" s="184"/>
      <c r="AW11" s="184"/>
      <c r="AX11" s="184"/>
      <c r="AY11" s="186">
        <f t="shared" si="8"/>
        <v>0</v>
      </c>
      <c r="AZ11" s="187">
        <f t="shared" si="9"/>
        <v>0</v>
      </c>
      <c r="BA11" s="185"/>
      <c r="BB11" s="180"/>
      <c r="BC11" s="180"/>
      <c r="BD11" s="180"/>
      <c r="BE11" s="180"/>
      <c r="BF11" s="180"/>
      <c r="BG11" s="180"/>
      <c r="BH11" s="180"/>
      <c r="BI11" s="184"/>
      <c r="BJ11" s="184"/>
      <c r="BK11" s="186">
        <f t="shared" si="10"/>
        <v>0</v>
      </c>
      <c r="BL11" s="187">
        <f t="shared" si="11"/>
        <v>0</v>
      </c>
      <c r="BM11" s="185"/>
      <c r="BN11" s="180"/>
      <c r="BO11" s="180"/>
      <c r="BP11" s="180"/>
      <c r="BQ11" s="180"/>
      <c r="BR11" s="180"/>
      <c r="BS11" s="180"/>
      <c r="BT11" s="180"/>
      <c r="BU11" s="184"/>
      <c r="BV11" s="184"/>
      <c r="BW11" s="186">
        <f t="shared" si="12"/>
        <v>0</v>
      </c>
      <c r="BX11" s="187">
        <f t="shared" si="13"/>
        <v>0</v>
      </c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6">
        <f t="shared" si="14"/>
        <v>0</v>
      </c>
      <c r="CJ11" s="187">
        <f t="shared" si="15"/>
        <v>0</v>
      </c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6">
        <f t="shared" si="16"/>
        <v>0</v>
      </c>
      <c r="CV11" s="187">
        <f t="shared" si="17"/>
        <v>0</v>
      </c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6">
        <f t="shared" si="18"/>
        <v>0</v>
      </c>
      <c r="DH11" s="187">
        <f t="shared" si="19"/>
        <v>0</v>
      </c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6">
        <f t="shared" si="20"/>
        <v>0</v>
      </c>
      <c r="DT11" s="187">
        <f t="shared" si="21"/>
        <v>0</v>
      </c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6">
        <f t="shared" si="22"/>
        <v>0</v>
      </c>
      <c r="EF11" s="187">
        <f t="shared" si="23"/>
        <v>0</v>
      </c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6">
        <f t="shared" si="24"/>
        <v>0</v>
      </c>
      <c r="ER11" s="187">
        <f t="shared" si="25"/>
        <v>0</v>
      </c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6">
        <f t="shared" si="26"/>
        <v>0</v>
      </c>
      <c r="FD11" s="187">
        <f t="shared" si="27"/>
        <v>0</v>
      </c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6">
        <f t="shared" si="28"/>
        <v>0</v>
      </c>
      <c r="FP11" s="187">
        <f t="shared" si="29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30"/>
        <v>0</v>
      </c>
      <c r="GB11" s="187">
        <f t="shared" si="31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0"/>
        <v>30000</v>
      </c>
      <c r="D12" s="172">
        <f t="shared" si="1"/>
        <v>90000</v>
      </c>
      <c r="E12" s="185">
        <v>5000</v>
      </c>
      <c r="F12" s="180">
        <v>15000</v>
      </c>
      <c r="G12" s="180">
        <v>10000</v>
      </c>
      <c r="H12" s="180">
        <v>30000</v>
      </c>
      <c r="I12" s="180">
        <v>10000</v>
      </c>
      <c r="J12" s="180">
        <v>30000</v>
      </c>
      <c r="K12" s="180">
        <v>5000</v>
      </c>
      <c r="L12" s="180">
        <v>15000</v>
      </c>
      <c r="M12" s="180"/>
      <c r="N12" s="181"/>
      <c r="O12" s="186">
        <f t="shared" si="2"/>
        <v>30000</v>
      </c>
      <c r="P12" s="187">
        <f t="shared" si="3"/>
        <v>90000</v>
      </c>
      <c r="Q12" s="185"/>
      <c r="R12" s="180"/>
      <c r="S12" s="180"/>
      <c r="T12" s="180"/>
      <c r="U12" s="180"/>
      <c r="V12" s="180"/>
      <c r="W12" s="180"/>
      <c r="X12" s="180"/>
      <c r="Y12" s="180"/>
      <c r="Z12" s="181"/>
      <c r="AA12" s="186">
        <f t="shared" si="4"/>
        <v>0</v>
      </c>
      <c r="AB12" s="187">
        <f t="shared" si="5"/>
        <v>0</v>
      </c>
      <c r="AC12" s="185"/>
      <c r="AD12" s="180"/>
      <c r="AE12" s="180"/>
      <c r="AF12" s="180"/>
      <c r="AG12" s="180"/>
      <c r="AH12" s="180"/>
      <c r="AI12" s="184"/>
      <c r="AJ12" s="184"/>
      <c r="AK12" s="184"/>
      <c r="AL12" s="184"/>
      <c r="AM12" s="186">
        <f t="shared" si="6"/>
        <v>0</v>
      </c>
      <c r="AN12" s="187">
        <f t="shared" si="7"/>
        <v>0</v>
      </c>
      <c r="AO12" s="185"/>
      <c r="AP12" s="180"/>
      <c r="AQ12" s="180"/>
      <c r="AR12" s="180"/>
      <c r="AS12" s="180"/>
      <c r="AT12" s="180"/>
      <c r="AU12" s="184"/>
      <c r="AV12" s="184"/>
      <c r="AW12" s="184"/>
      <c r="AX12" s="184"/>
      <c r="AY12" s="186">
        <f t="shared" si="8"/>
        <v>0</v>
      </c>
      <c r="AZ12" s="187">
        <f t="shared" si="9"/>
        <v>0</v>
      </c>
      <c r="BA12" s="185"/>
      <c r="BB12" s="180"/>
      <c r="BC12" s="180"/>
      <c r="BD12" s="180"/>
      <c r="BE12" s="180"/>
      <c r="BF12" s="180"/>
      <c r="BG12" s="180"/>
      <c r="BH12" s="180"/>
      <c r="BI12" s="184"/>
      <c r="BJ12" s="184"/>
      <c r="BK12" s="186">
        <f t="shared" si="10"/>
        <v>0</v>
      </c>
      <c r="BL12" s="187">
        <f t="shared" si="11"/>
        <v>0</v>
      </c>
      <c r="BM12" s="185"/>
      <c r="BN12" s="180"/>
      <c r="BO12" s="180"/>
      <c r="BP12" s="180"/>
      <c r="BQ12" s="180"/>
      <c r="BR12" s="180"/>
      <c r="BS12" s="180"/>
      <c r="BT12" s="180"/>
      <c r="BU12" s="184"/>
      <c r="BV12" s="184"/>
      <c r="BW12" s="186">
        <f t="shared" si="12"/>
        <v>0</v>
      </c>
      <c r="BX12" s="187">
        <f t="shared" si="13"/>
        <v>0</v>
      </c>
      <c r="BY12" s="184"/>
      <c r="BZ12" s="184"/>
      <c r="CA12" s="184"/>
      <c r="CB12" s="184"/>
      <c r="CC12" s="180"/>
      <c r="CD12" s="180"/>
      <c r="CE12" s="180"/>
      <c r="CF12" s="180"/>
      <c r="CG12" s="184"/>
      <c r="CH12" s="184"/>
      <c r="CI12" s="186">
        <f t="shared" si="14"/>
        <v>0</v>
      </c>
      <c r="CJ12" s="187">
        <f t="shared" si="15"/>
        <v>0</v>
      </c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6">
        <f t="shared" si="16"/>
        <v>0</v>
      </c>
      <c r="CV12" s="187">
        <f t="shared" si="17"/>
        <v>0</v>
      </c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6">
        <f t="shared" si="18"/>
        <v>0</v>
      </c>
      <c r="DH12" s="187">
        <f t="shared" si="19"/>
        <v>0</v>
      </c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6">
        <f t="shared" si="20"/>
        <v>0</v>
      </c>
      <c r="DT12" s="187">
        <f t="shared" si="21"/>
        <v>0</v>
      </c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6">
        <f t="shared" si="22"/>
        <v>0</v>
      </c>
      <c r="EF12" s="187">
        <f t="shared" si="23"/>
        <v>0</v>
      </c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6">
        <f t="shared" si="24"/>
        <v>0</v>
      </c>
      <c r="ER12" s="187">
        <f t="shared" si="25"/>
        <v>0</v>
      </c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6">
        <f t="shared" si="26"/>
        <v>0</v>
      </c>
      <c r="FD12" s="187">
        <f t="shared" si="27"/>
        <v>0</v>
      </c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6">
        <f t="shared" si="28"/>
        <v>0</v>
      </c>
      <c r="FP12" s="187">
        <f t="shared" si="29"/>
        <v>0</v>
      </c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6">
        <f t="shared" si="30"/>
        <v>0</v>
      </c>
      <c r="GB12" s="187">
        <f t="shared" si="31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0"/>
        <v>13000</v>
      </c>
      <c r="D13" s="172">
        <f t="shared" si="1"/>
        <v>39000</v>
      </c>
      <c r="E13" s="184">
        <v>2000</v>
      </c>
      <c r="F13" s="184">
        <v>6000</v>
      </c>
      <c r="G13" s="184">
        <v>5000</v>
      </c>
      <c r="H13" s="184">
        <v>15000</v>
      </c>
      <c r="I13" s="184">
        <v>5000</v>
      </c>
      <c r="J13" s="180">
        <v>15000</v>
      </c>
      <c r="K13" s="180">
        <v>1000</v>
      </c>
      <c r="L13" s="184">
        <v>3000</v>
      </c>
      <c r="M13" s="184"/>
      <c r="N13" s="184"/>
      <c r="O13" s="186">
        <f t="shared" si="2"/>
        <v>13000</v>
      </c>
      <c r="P13" s="187">
        <f t="shared" si="3"/>
        <v>39000</v>
      </c>
      <c r="Q13" s="185"/>
      <c r="R13" s="180"/>
      <c r="S13" s="180"/>
      <c r="T13" s="180"/>
      <c r="U13" s="180"/>
      <c r="V13" s="180"/>
      <c r="W13" s="184"/>
      <c r="X13" s="184"/>
      <c r="Y13" s="184"/>
      <c r="Z13" s="184"/>
      <c r="AA13" s="186">
        <f t="shared" si="4"/>
        <v>0</v>
      </c>
      <c r="AB13" s="187">
        <f t="shared" si="5"/>
        <v>0</v>
      </c>
      <c r="AC13" s="185"/>
      <c r="AD13" s="180"/>
      <c r="AE13" s="180"/>
      <c r="AF13" s="180"/>
      <c r="AG13" s="180"/>
      <c r="AH13" s="180"/>
      <c r="AI13" s="184"/>
      <c r="AJ13" s="184"/>
      <c r="AK13" s="184"/>
      <c r="AL13" s="184"/>
      <c r="AM13" s="186">
        <f t="shared" si="6"/>
        <v>0</v>
      </c>
      <c r="AN13" s="187">
        <f t="shared" si="7"/>
        <v>0</v>
      </c>
      <c r="AO13" s="185"/>
      <c r="AP13" s="180"/>
      <c r="AQ13" s="180"/>
      <c r="AR13" s="180"/>
      <c r="AS13" s="180"/>
      <c r="AT13" s="180"/>
      <c r="AU13" s="184"/>
      <c r="AV13" s="184"/>
      <c r="AW13" s="184"/>
      <c r="AX13" s="184"/>
      <c r="AY13" s="186">
        <f t="shared" si="8"/>
        <v>0</v>
      </c>
      <c r="AZ13" s="187">
        <f t="shared" si="9"/>
        <v>0</v>
      </c>
      <c r="BA13" s="185"/>
      <c r="BB13" s="180"/>
      <c r="BC13" s="180"/>
      <c r="BD13" s="180"/>
      <c r="BE13" s="180"/>
      <c r="BF13" s="180"/>
      <c r="BG13" s="180"/>
      <c r="BH13" s="180"/>
      <c r="BI13" s="184"/>
      <c r="BJ13" s="184"/>
      <c r="BK13" s="186">
        <f t="shared" si="10"/>
        <v>0</v>
      </c>
      <c r="BL13" s="187">
        <f t="shared" si="11"/>
        <v>0</v>
      </c>
      <c r="BM13" s="185"/>
      <c r="BN13" s="180"/>
      <c r="BO13" s="180"/>
      <c r="BP13" s="180"/>
      <c r="BQ13" s="180"/>
      <c r="BR13" s="180"/>
      <c r="BS13" s="180"/>
      <c r="BT13" s="180"/>
      <c r="BU13" s="184"/>
      <c r="BV13" s="184"/>
      <c r="BW13" s="186">
        <f t="shared" si="12"/>
        <v>0</v>
      </c>
      <c r="BX13" s="187">
        <f t="shared" si="13"/>
        <v>0</v>
      </c>
      <c r="BY13" s="184"/>
      <c r="BZ13" s="184"/>
      <c r="CA13" s="184"/>
      <c r="CB13" s="184"/>
      <c r="CC13" s="180"/>
      <c r="CD13" s="180"/>
      <c r="CE13" s="180"/>
      <c r="CF13" s="180"/>
      <c r="CG13" s="184"/>
      <c r="CH13" s="184"/>
      <c r="CI13" s="186">
        <f t="shared" si="14"/>
        <v>0</v>
      </c>
      <c r="CJ13" s="187">
        <f t="shared" si="15"/>
        <v>0</v>
      </c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6">
        <f t="shared" si="16"/>
        <v>0</v>
      </c>
      <c r="CV13" s="187">
        <f t="shared" si="17"/>
        <v>0</v>
      </c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6">
        <f t="shared" si="18"/>
        <v>0</v>
      </c>
      <c r="DH13" s="187">
        <f t="shared" si="19"/>
        <v>0</v>
      </c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6">
        <f t="shared" si="20"/>
        <v>0</v>
      </c>
      <c r="DT13" s="187">
        <f t="shared" si="21"/>
        <v>0</v>
      </c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6">
        <f t="shared" si="22"/>
        <v>0</v>
      </c>
      <c r="EF13" s="187">
        <f t="shared" si="23"/>
        <v>0</v>
      </c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6">
        <f t="shared" si="24"/>
        <v>0</v>
      </c>
      <c r="ER13" s="187">
        <f t="shared" si="25"/>
        <v>0</v>
      </c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6">
        <f t="shared" si="26"/>
        <v>0</v>
      </c>
      <c r="FD13" s="187">
        <f t="shared" si="27"/>
        <v>0</v>
      </c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6">
        <f t="shared" si="28"/>
        <v>0</v>
      </c>
      <c r="FP13" s="187">
        <f t="shared" si="29"/>
        <v>0</v>
      </c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6">
        <f t="shared" si="30"/>
        <v>0</v>
      </c>
      <c r="GB13" s="187">
        <f t="shared" si="31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0"/>
        <v>100000</v>
      </c>
      <c r="D14" s="172">
        <f t="shared" si="1"/>
        <v>300000</v>
      </c>
      <c r="E14" s="184">
        <v>20000</v>
      </c>
      <c r="F14" s="184">
        <v>60000</v>
      </c>
      <c r="G14" s="184">
        <v>30000</v>
      </c>
      <c r="H14" s="184">
        <v>90000</v>
      </c>
      <c r="I14" s="184">
        <v>30000</v>
      </c>
      <c r="J14" s="180">
        <v>90000</v>
      </c>
      <c r="K14" s="180">
        <v>20000</v>
      </c>
      <c r="L14" s="184">
        <v>60000</v>
      </c>
      <c r="M14" s="184"/>
      <c r="N14" s="184"/>
      <c r="O14" s="186">
        <f t="shared" si="2"/>
        <v>100000</v>
      </c>
      <c r="P14" s="187">
        <f t="shared" si="3"/>
        <v>300000</v>
      </c>
      <c r="Q14" s="185"/>
      <c r="R14" s="180"/>
      <c r="S14" s="180"/>
      <c r="T14" s="180"/>
      <c r="U14" s="180"/>
      <c r="V14" s="180"/>
      <c r="W14" s="184"/>
      <c r="X14" s="184"/>
      <c r="Y14" s="184"/>
      <c r="Z14" s="184"/>
      <c r="AA14" s="186">
        <f t="shared" si="4"/>
        <v>0</v>
      </c>
      <c r="AB14" s="187">
        <f t="shared" si="5"/>
        <v>0</v>
      </c>
      <c r="AC14" s="185"/>
      <c r="AD14" s="180"/>
      <c r="AE14" s="180"/>
      <c r="AF14" s="180"/>
      <c r="AG14" s="180"/>
      <c r="AH14" s="180"/>
      <c r="AI14" s="184"/>
      <c r="AJ14" s="184"/>
      <c r="AK14" s="184"/>
      <c r="AL14" s="184"/>
      <c r="AM14" s="186">
        <f t="shared" si="6"/>
        <v>0</v>
      </c>
      <c r="AN14" s="187">
        <f t="shared" si="7"/>
        <v>0</v>
      </c>
      <c r="AO14" s="185"/>
      <c r="AP14" s="180"/>
      <c r="AQ14" s="180"/>
      <c r="AR14" s="180"/>
      <c r="AS14" s="180"/>
      <c r="AT14" s="180"/>
      <c r="AU14" s="184"/>
      <c r="AV14" s="184"/>
      <c r="AW14" s="184"/>
      <c r="AX14" s="184"/>
      <c r="AY14" s="186">
        <f t="shared" si="8"/>
        <v>0</v>
      </c>
      <c r="AZ14" s="187">
        <f t="shared" si="9"/>
        <v>0</v>
      </c>
      <c r="BA14" s="185"/>
      <c r="BB14" s="180"/>
      <c r="BC14" s="180"/>
      <c r="BD14" s="180"/>
      <c r="BE14" s="180"/>
      <c r="BF14" s="180"/>
      <c r="BG14" s="180"/>
      <c r="BH14" s="180"/>
      <c r="BI14" s="184"/>
      <c r="BJ14" s="184"/>
      <c r="BK14" s="186">
        <f t="shared" si="10"/>
        <v>0</v>
      </c>
      <c r="BL14" s="187">
        <f t="shared" si="11"/>
        <v>0</v>
      </c>
      <c r="BM14" s="185"/>
      <c r="BN14" s="180"/>
      <c r="BO14" s="180"/>
      <c r="BP14" s="180"/>
      <c r="BQ14" s="180"/>
      <c r="BR14" s="180"/>
      <c r="BS14" s="180"/>
      <c r="BT14" s="180"/>
      <c r="BU14" s="184"/>
      <c r="BV14" s="184"/>
      <c r="BW14" s="186">
        <f t="shared" si="12"/>
        <v>0</v>
      </c>
      <c r="BX14" s="187">
        <f t="shared" si="13"/>
        <v>0</v>
      </c>
      <c r="BY14" s="184"/>
      <c r="BZ14" s="184"/>
      <c r="CA14" s="184"/>
      <c r="CB14" s="184"/>
      <c r="CC14" s="180"/>
      <c r="CD14" s="180"/>
      <c r="CE14" s="180"/>
      <c r="CF14" s="180"/>
      <c r="CG14" s="184"/>
      <c r="CH14" s="184"/>
      <c r="CI14" s="186">
        <f t="shared" si="14"/>
        <v>0</v>
      </c>
      <c r="CJ14" s="187">
        <f t="shared" si="15"/>
        <v>0</v>
      </c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6">
        <f t="shared" si="16"/>
        <v>0</v>
      </c>
      <c r="CV14" s="187">
        <f t="shared" si="17"/>
        <v>0</v>
      </c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6">
        <f t="shared" si="18"/>
        <v>0</v>
      </c>
      <c r="DH14" s="187">
        <f t="shared" si="19"/>
        <v>0</v>
      </c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6">
        <f t="shared" si="20"/>
        <v>0</v>
      </c>
      <c r="DT14" s="187">
        <f t="shared" si="21"/>
        <v>0</v>
      </c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6">
        <f t="shared" si="22"/>
        <v>0</v>
      </c>
      <c r="EF14" s="187">
        <f t="shared" si="23"/>
        <v>0</v>
      </c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6">
        <f t="shared" si="24"/>
        <v>0</v>
      </c>
      <c r="ER14" s="187">
        <f t="shared" si="25"/>
        <v>0</v>
      </c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6">
        <f t="shared" si="26"/>
        <v>0</v>
      </c>
      <c r="FD14" s="187">
        <f t="shared" si="27"/>
        <v>0</v>
      </c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6">
        <f t="shared" si="28"/>
        <v>0</v>
      </c>
      <c r="FP14" s="187">
        <f t="shared" si="29"/>
        <v>0</v>
      </c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6">
        <f t="shared" si="30"/>
        <v>0</v>
      </c>
      <c r="GB14" s="187">
        <f t="shared" si="31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0"/>
        <v>10000</v>
      </c>
      <c r="D15" s="172">
        <f t="shared" si="1"/>
        <v>30000</v>
      </c>
      <c r="E15" s="184">
        <v>2000</v>
      </c>
      <c r="F15" s="184">
        <v>6000</v>
      </c>
      <c r="G15" s="184">
        <v>3000</v>
      </c>
      <c r="H15" s="184">
        <v>9000</v>
      </c>
      <c r="I15" s="184">
        <v>3000</v>
      </c>
      <c r="J15" s="180">
        <v>9000</v>
      </c>
      <c r="K15" s="180">
        <v>2000</v>
      </c>
      <c r="L15" s="184">
        <v>6000</v>
      </c>
      <c r="M15" s="184"/>
      <c r="N15" s="184"/>
      <c r="O15" s="186">
        <f t="shared" si="2"/>
        <v>10000</v>
      </c>
      <c r="P15" s="187">
        <f t="shared" si="3"/>
        <v>30000</v>
      </c>
      <c r="Q15" s="185"/>
      <c r="R15" s="180"/>
      <c r="S15" s="180"/>
      <c r="T15" s="180"/>
      <c r="U15" s="180"/>
      <c r="V15" s="180"/>
      <c r="W15" s="184"/>
      <c r="X15" s="184"/>
      <c r="Y15" s="184"/>
      <c r="Z15" s="184"/>
      <c r="AA15" s="186">
        <f t="shared" si="4"/>
        <v>0</v>
      </c>
      <c r="AB15" s="187">
        <f t="shared" si="5"/>
        <v>0</v>
      </c>
      <c r="AC15" s="185"/>
      <c r="AD15" s="180"/>
      <c r="AE15" s="180"/>
      <c r="AF15" s="180"/>
      <c r="AG15" s="180"/>
      <c r="AH15" s="180"/>
      <c r="AI15" s="184"/>
      <c r="AJ15" s="184"/>
      <c r="AK15" s="184"/>
      <c r="AL15" s="184"/>
      <c r="AM15" s="186">
        <f t="shared" si="6"/>
        <v>0</v>
      </c>
      <c r="AN15" s="187">
        <f t="shared" si="7"/>
        <v>0</v>
      </c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6">
        <f t="shared" si="8"/>
        <v>0</v>
      </c>
      <c r="AZ15" s="187">
        <f t="shared" si="9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10"/>
        <v>0</v>
      </c>
      <c r="BL15" s="187">
        <f t="shared" si="11"/>
        <v>0</v>
      </c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6">
        <f t="shared" si="12"/>
        <v>0</v>
      </c>
      <c r="BX15" s="187">
        <f t="shared" si="13"/>
        <v>0</v>
      </c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6">
        <f t="shared" si="14"/>
        <v>0</v>
      </c>
      <c r="CJ15" s="187">
        <f t="shared" si="15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6"/>
        <v>0</v>
      </c>
      <c r="CV15" s="187">
        <f t="shared" si="17"/>
        <v>0</v>
      </c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6">
        <f t="shared" si="18"/>
        <v>0</v>
      </c>
      <c r="DH15" s="187">
        <f t="shared" si="19"/>
        <v>0</v>
      </c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6">
        <f t="shared" si="20"/>
        <v>0</v>
      </c>
      <c r="DT15" s="187">
        <f t="shared" si="21"/>
        <v>0</v>
      </c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6">
        <f t="shared" si="22"/>
        <v>0</v>
      </c>
      <c r="EF15" s="187">
        <f t="shared" si="23"/>
        <v>0</v>
      </c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6">
        <f t="shared" si="24"/>
        <v>0</v>
      </c>
      <c r="ER15" s="187">
        <f t="shared" si="25"/>
        <v>0</v>
      </c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6">
        <f t="shared" si="26"/>
        <v>0</v>
      </c>
      <c r="FD15" s="187">
        <f t="shared" si="27"/>
        <v>0</v>
      </c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6">
        <f t="shared" si="28"/>
        <v>0</v>
      </c>
      <c r="FP15" s="187">
        <f t="shared" si="29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30"/>
        <v>0</v>
      </c>
      <c r="GB15" s="187">
        <f t="shared" si="31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0"/>
        <v>4000</v>
      </c>
      <c r="D16" s="172">
        <f t="shared" si="1"/>
        <v>12000</v>
      </c>
      <c r="E16" s="184">
        <v>1000</v>
      </c>
      <c r="F16" s="184">
        <v>3000</v>
      </c>
      <c r="G16" s="184">
        <v>1000</v>
      </c>
      <c r="H16" s="184">
        <v>3000</v>
      </c>
      <c r="I16" s="184">
        <v>1000</v>
      </c>
      <c r="J16" s="180">
        <v>3000</v>
      </c>
      <c r="K16" s="180">
        <v>1000</v>
      </c>
      <c r="L16" s="184">
        <v>3000</v>
      </c>
      <c r="M16" s="184"/>
      <c r="N16" s="184"/>
      <c r="O16" s="186">
        <f t="shared" si="2"/>
        <v>4000</v>
      </c>
      <c r="P16" s="187">
        <f t="shared" si="3"/>
        <v>12000</v>
      </c>
      <c r="Q16" s="185"/>
      <c r="R16" s="180"/>
      <c r="S16" s="180"/>
      <c r="T16" s="180"/>
      <c r="U16" s="180"/>
      <c r="V16" s="180"/>
      <c r="W16" s="184"/>
      <c r="X16" s="184"/>
      <c r="Y16" s="184"/>
      <c r="Z16" s="184"/>
      <c r="AA16" s="186">
        <f t="shared" si="4"/>
        <v>0</v>
      </c>
      <c r="AB16" s="187">
        <f t="shared" si="5"/>
        <v>0</v>
      </c>
      <c r="AC16" s="185"/>
      <c r="AD16" s="180"/>
      <c r="AE16" s="180"/>
      <c r="AF16" s="180"/>
      <c r="AG16" s="180"/>
      <c r="AH16" s="180"/>
      <c r="AI16" s="184"/>
      <c r="AJ16" s="184"/>
      <c r="AK16" s="184"/>
      <c r="AL16" s="184"/>
      <c r="AM16" s="186">
        <f t="shared" si="6"/>
        <v>0</v>
      </c>
      <c r="AN16" s="187">
        <f t="shared" si="7"/>
        <v>0</v>
      </c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6">
        <f t="shared" si="8"/>
        <v>0</v>
      </c>
      <c r="AZ16" s="187">
        <f t="shared" si="9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10"/>
        <v>0</v>
      </c>
      <c r="BL16" s="187">
        <f t="shared" si="11"/>
        <v>0</v>
      </c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6">
        <f t="shared" si="12"/>
        <v>0</v>
      </c>
      <c r="BX16" s="187">
        <f t="shared" si="13"/>
        <v>0</v>
      </c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6">
        <f t="shared" si="14"/>
        <v>0</v>
      </c>
      <c r="CJ16" s="187">
        <f t="shared" si="15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6"/>
        <v>0</v>
      </c>
      <c r="CV16" s="187">
        <f t="shared" si="17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8"/>
        <v>0</v>
      </c>
      <c r="DH16" s="187">
        <f t="shared" si="19"/>
        <v>0</v>
      </c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6">
        <f t="shared" si="20"/>
        <v>0</v>
      </c>
      <c r="DT16" s="187">
        <f t="shared" si="21"/>
        <v>0</v>
      </c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6">
        <f t="shared" si="22"/>
        <v>0</v>
      </c>
      <c r="EF16" s="187">
        <f t="shared" si="23"/>
        <v>0</v>
      </c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6">
        <f t="shared" si="24"/>
        <v>0</v>
      </c>
      <c r="ER16" s="187">
        <f t="shared" si="25"/>
        <v>0</v>
      </c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6">
        <f t="shared" si="26"/>
        <v>0</v>
      </c>
      <c r="FD16" s="187">
        <f t="shared" si="27"/>
        <v>0</v>
      </c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6">
        <f t="shared" si="28"/>
        <v>0</v>
      </c>
      <c r="FP16" s="187">
        <f t="shared" si="29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30"/>
        <v>0</v>
      </c>
      <c r="GB16" s="187">
        <f t="shared" si="31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0"/>
        <v>0</v>
      </c>
      <c r="D17" s="172">
        <f t="shared" si="1"/>
        <v>0</v>
      </c>
      <c r="E17" s="184"/>
      <c r="F17" s="184"/>
      <c r="G17" s="184"/>
      <c r="H17" s="184"/>
      <c r="I17" s="184"/>
      <c r="J17" s="180"/>
      <c r="K17" s="180"/>
      <c r="L17" s="184"/>
      <c r="M17" s="184"/>
      <c r="N17" s="184"/>
      <c r="O17" s="186">
        <f t="shared" si="2"/>
        <v>0</v>
      </c>
      <c r="P17" s="187">
        <f t="shared" si="3"/>
        <v>0</v>
      </c>
      <c r="Q17" s="185"/>
      <c r="R17" s="180"/>
      <c r="S17" s="180"/>
      <c r="T17" s="180"/>
      <c r="U17" s="180"/>
      <c r="V17" s="180"/>
      <c r="W17" s="184"/>
      <c r="X17" s="184"/>
      <c r="Y17" s="184"/>
      <c r="Z17" s="184"/>
      <c r="AA17" s="186">
        <f t="shared" si="4"/>
        <v>0</v>
      </c>
      <c r="AB17" s="187">
        <f t="shared" si="5"/>
        <v>0</v>
      </c>
      <c r="AC17" s="185"/>
      <c r="AD17" s="180"/>
      <c r="AE17" s="180"/>
      <c r="AF17" s="180"/>
      <c r="AG17" s="180"/>
      <c r="AH17" s="180"/>
      <c r="AI17" s="184"/>
      <c r="AJ17" s="184"/>
      <c r="AK17" s="184"/>
      <c r="AL17" s="184"/>
      <c r="AM17" s="186">
        <f t="shared" si="6"/>
        <v>0</v>
      </c>
      <c r="AN17" s="187">
        <f t="shared" si="7"/>
        <v>0</v>
      </c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6">
        <f t="shared" si="8"/>
        <v>0</v>
      </c>
      <c r="AZ17" s="187">
        <f t="shared" si="9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10"/>
        <v>0</v>
      </c>
      <c r="BL17" s="187">
        <f t="shared" si="11"/>
        <v>0</v>
      </c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6">
        <f t="shared" si="12"/>
        <v>0</v>
      </c>
      <c r="BX17" s="187">
        <f t="shared" si="13"/>
        <v>0</v>
      </c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6">
        <f t="shared" si="14"/>
        <v>0</v>
      </c>
      <c r="CJ17" s="187">
        <f t="shared" si="15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6"/>
        <v>0</v>
      </c>
      <c r="CV17" s="187">
        <f t="shared" si="17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8"/>
        <v>0</v>
      </c>
      <c r="DH17" s="187">
        <f t="shared" si="19"/>
        <v>0</v>
      </c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6">
        <f t="shared" si="20"/>
        <v>0</v>
      </c>
      <c r="DT17" s="187">
        <f t="shared" si="21"/>
        <v>0</v>
      </c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6">
        <f t="shared" si="22"/>
        <v>0</v>
      </c>
      <c r="EF17" s="187">
        <f t="shared" si="23"/>
        <v>0</v>
      </c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6">
        <f t="shared" si="24"/>
        <v>0</v>
      </c>
      <c r="ER17" s="187">
        <f t="shared" si="25"/>
        <v>0</v>
      </c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6">
        <f t="shared" si="26"/>
        <v>0</v>
      </c>
      <c r="FD17" s="187">
        <f t="shared" si="27"/>
        <v>0</v>
      </c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6">
        <f t="shared" si="28"/>
        <v>0</v>
      </c>
      <c r="FP17" s="187">
        <f t="shared" si="29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30"/>
        <v>0</v>
      </c>
      <c r="GB17" s="187">
        <f t="shared" si="31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0"/>
        <v>5000</v>
      </c>
      <c r="D18" s="172">
        <f t="shared" si="1"/>
        <v>15000</v>
      </c>
      <c r="E18" s="184"/>
      <c r="F18" s="184"/>
      <c r="G18" s="184">
        <v>2500</v>
      </c>
      <c r="H18" s="184">
        <v>7500</v>
      </c>
      <c r="I18" s="184">
        <v>2500</v>
      </c>
      <c r="J18" s="180">
        <v>7500</v>
      </c>
      <c r="K18" s="180"/>
      <c r="L18" s="184"/>
      <c r="M18" s="184"/>
      <c r="N18" s="184"/>
      <c r="O18" s="186">
        <f t="shared" si="2"/>
        <v>5000</v>
      </c>
      <c r="P18" s="187">
        <f t="shared" si="3"/>
        <v>15000</v>
      </c>
      <c r="Q18" s="185"/>
      <c r="R18" s="180"/>
      <c r="S18" s="180"/>
      <c r="T18" s="180"/>
      <c r="U18" s="180"/>
      <c r="V18" s="180"/>
      <c r="W18" s="184"/>
      <c r="X18" s="184"/>
      <c r="Y18" s="184"/>
      <c r="Z18" s="184"/>
      <c r="AA18" s="186">
        <f t="shared" si="4"/>
        <v>0</v>
      </c>
      <c r="AB18" s="187">
        <f t="shared" si="5"/>
        <v>0</v>
      </c>
      <c r="AC18" s="185"/>
      <c r="AD18" s="180"/>
      <c r="AE18" s="180"/>
      <c r="AF18" s="180"/>
      <c r="AG18" s="180"/>
      <c r="AH18" s="180"/>
      <c r="AI18" s="184"/>
      <c r="AJ18" s="184"/>
      <c r="AK18" s="184"/>
      <c r="AL18" s="184"/>
      <c r="AM18" s="186">
        <f t="shared" si="6"/>
        <v>0</v>
      </c>
      <c r="AN18" s="187">
        <f t="shared" si="7"/>
        <v>0</v>
      </c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6">
        <f t="shared" si="8"/>
        <v>0</v>
      </c>
      <c r="AZ18" s="187">
        <f t="shared" si="9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10"/>
        <v>0</v>
      </c>
      <c r="BL18" s="187">
        <f t="shared" si="11"/>
        <v>0</v>
      </c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6">
        <f t="shared" si="12"/>
        <v>0</v>
      </c>
      <c r="BX18" s="187">
        <f t="shared" si="13"/>
        <v>0</v>
      </c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6">
        <f t="shared" si="14"/>
        <v>0</v>
      </c>
      <c r="CJ18" s="187">
        <f t="shared" si="15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6"/>
        <v>0</v>
      </c>
      <c r="CV18" s="187">
        <f t="shared" si="17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8"/>
        <v>0</v>
      </c>
      <c r="DH18" s="187">
        <f t="shared" si="19"/>
        <v>0</v>
      </c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6">
        <f t="shared" si="20"/>
        <v>0</v>
      </c>
      <c r="DT18" s="187">
        <f t="shared" si="21"/>
        <v>0</v>
      </c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6">
        <f t="shared" si="22"/>
        <v>0</v>
      </c>
      <c r="EF18" s="187">
        <f t="shared" si="23"/>
        <v>0</v>
      </c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6">
        <f t="shared" si="24"/>
        <v>0</v>
      </c>
      <c r="ER18" s="187">
        <f t="shared" si="25"/>
        <v>0</v>
      </c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6">
        <f t="shared" si="26"/>
        <v>0</v>
      </c>
      <c r="FD18" s="187">
        <f t="shared" si="27"/>
        <v>0</v>
      </c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6">
        <f t="shared" si="28"/>
        <v>0</v>
      </c>
      <c r="FP18" s="187">
        <f t="shared" si="29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30"/>
        <v>0</v>
      </c>
      <c r="GB18" s="187">
        <f t="shared" si="31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0"/>
        <v>0</v>
      </c>
      <c r="D19" s="172">
        <f t="shared" si="1"/>
        <v>0</v>
      </c>
      <c r="E19" s="184"/>
      <c r="F19" s="184"/>
      <c r="G19" s="184"/>
      <c r="H19" s="184"/>
      <c r="I19" s="184"/>
      <c r="J19" s="180"/>
      <c r="K19" s="180"/>
      <c r="L19" s="184"/>
      <c r="M19" s="184"/>
      <c r="N19" s="184"/>
      <c r="O19" s="186">
        <f t="shared" si="2"/>
        <v>0</v>
      </c>
      <c r="P19" s="187">
        <f t="shared" si="3"/>
        <v>0</v>
      </c>
      <c r="Q19" s="185"/>
      <c r="R19" s="180"/>
      <c r="S19" s="180"/>
      <c r="T19" s="180"/>
      <c r="U19" s="180"/>
      <c r="V19" s="180"/>
      <c r="W19" s="184"/>
      <c r="X19" s="184"/>
      <c r="Y19" s="184"/>
      <c r="Z19" s="184"/>
      <c r="AA19" s="186">
        <f t="shared" si="4"/>
        <v>0</v>
      </c>
      <c r="AB19" s="187">
        <f t="shared" si="5"/>
        <v>0</v>
      </c>
      <c r="AC19" s="185"/>
      <c r="AD19" s="180"/>
      <c r="AE19" s="180"/>
      <c r="AF19" s="180"/>
      <c r="AG19" s="180"/>
      <c r="AH19" s="180"/>
      <c r="AI19" s="184"/>
      <c r="AJ19" s="184"/>
      <c r="AK19" s="184"/>
      <c r="AL19" s="184"/>
      <c r="AM19" s="186">
        <f t="shared" si="6"/>
        <v>0</v>
      </c>
      <c r="AN19" s="187">
        <f t="shared" si="7"/>
        <v>0</v>
      </c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6">
        <f t="shared" si="8"/>
        <v>0</v>
      </c>
      <c r="AZ19" s="187">
        <f t="shared" si="9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10"/>
        <v>0</v>
      </c>
      <c r="BL19" s="187">
        <f t="shared" si="11"/>
        <v>0</v>
      </c>
      <c r="BM19" s="184"/>
      <c r="BN19" s="184"/>
      <c r="BO19" s="184"/>
      <c r="BP19" s="184"/>
      <c r="BQ19" s="184"/>
      <c r="BR19" s="184"/>
      <c r="BS19" s="184"/>
      <c r="BT19" s="184"/>
      <c r="BU19" s="184"/>
      <c r="BV19" s="184"/>
      <c r="BW19" s="186">
        <f t="shared" si="12"/>
        <v>0</v>
      </c>
      <c r="BX19" s="187">
        <f t="shared" si="13"/>
        <v>0</v>
      </c>
      <c r="BY19" s="184"/>
      <c r="BZ19" s="184"/>
      <c r="CA19" s="184"/>
      <c r="CB19" s="184"/>
      <c r="CC19" s="184"/>
      <c r="CD19" s="184"/>
      <c r="CE19" s="184"/>
      <c r="CF19" s="184"/>
      <c r="CG19" s="184"/>
      <c r="CH19" s="184"/>
      <c r="CI19" s="186">
        <f t="shared" si="14"/>
        <v>0</v>
      </c>
      <c r="CJ19" s="187">
        <f t="shared" si="15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6"/>
        <v>0</v>
      </c>
      <c r="CV19" s="187">
        <f t="shared" si="17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8"/>
        <v>0</v>
      </c>
      <c r="DH19" s="187">
        <f t="shared" si="19"/>
        <v>0</v>
      </c>
      <c r="DI19" s="184"/>
      <c r="DJ19" s="184"/>
      <c r="DK19" s="184"/>
      <c r="DL19" s="184"/>
      <c r="DM19" s="184"/>
      <c r="DN19" s="184"/>
      <c r="DO19" s="184"/>
      <c r="DP19" s="184"/>
      <c r="DQ19" s="184"/>
      <c r="DR19" s="184"/>
      <c r="DS19" s="186">
        <f t="shared" si="20"/>
        <v>0</v>
      </c>
      <c r="DT19" s="187">
        <f t="shared" si="21"/>
        <v>0</v>
      </c>
      <c r="DU19" s="184"/>
      <c r="DV19" s="184"/>
      <c r="DW19" s="184"/>
      <c r="DX19" s="184"/>
      <c r="DY19" s="184"/>
      <c r="DZ19" s="184"/>
      <c r="EA19" s="184"/>
      <c r="EB19" s="184"/>
      <c r="EC19" s="184"/>
      <c r="ED19" s="184"/>
      <c r="EE19" s="186">
        <f t="shared" si="22"/>
        <v>0</v>
      </c>
      <c r="EF19" s="187">
        <f t="shared" si="23"/>
        <v>0</v>
      </c>
      <c r="EG19" s="184"/>
      <c r="EH19" s="184"/>
      <c r="EI19" s="184"/>
      <c r="EJ19" s="184"/>
      <c r="EK19" s="184"/>
      <c r="EL19" s="184"/>
      <c r="EM19" s="184"/>
      <c r="EN19" s="184"/>
      <c r="EO19" s="184"/>
      <c r="EP19" s="184"/>
      <c r="EQ19" s="186">
        <f t="shared" si="24"/>
        <v>0</v>
      </c>
      <c r="ER19" s="187">
        <f t="shared" si="25"/>
        <v>0</v>
      </c>
      <c r="ES19" s="184"/>
      <c r="ET19" s="184"/>
      <c r="EU19" s="184"/>
      <c r="EV19" s="184"/>
      <c r="EW19" s="184"/>
      <c r="EX19" s="184"/>
      <c r="EY19" s="184"/>
      <c r="EZ19" s="184"/>
      <c r="FA19" s="184"/>
      <c r="FB19" s="184"/>
      <c r="FC19" s="186">
        <f t="shared" si="26"/>
        <v>0</v>
      </c>
      <c r="FD19" s="187">
        <f t="shared" si="27"/>
        <v>0</v>
      </c>
      <c r="FE19" s="184"/>
      <c r="FF19" s="184"/>
      <c r="FG19" s="184"/>
      <c r="FH19" s="184"/>
      <c r="FI19" s="184"/>
      <c r="FJ19" s="184"/>
      <c r="FK19" s="184"/>
      <c r="FL19" s="184"/>
      <c r="FM19" s="184"/>
      <c r="FN19" s="184"/>
      <c r="FO19" s="186">
        <f t="shared" si="28"/>
        <v>0</v>
      </c>
      <c r="FP19" s="187">
        <f t="shared" si="29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30"/>
        <v>0</v>
      </c>
      <c r="GB19" s="187">
        <f t="shared" si="31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0"/>
        <v>0</v>
      </c>
      <c r="D20" s="172">
        <f t="shared" si="1"/>
        <v>0</v>
      </c>
      <c r="E20" s="184"/>
      <c r="F20" s="184"/>
      <c r="G20" s="184"/>
      <c r="H20" s="184"/>
      <c r="I20" s="184"/>
      <c r="J20" s="180"/>
      <c r="K20" s="180"/>
      <c r="L20" s="184"/>
      <c r="M20" s="184"/>
      <c r="N20" s="184"/>
      <c r="O20" s="186">
        <f t="shared" si="2"/>
        <v>0</v>
      </c>
      <c r="P20" s="187">
        <f t="shared" si="3"/>
        <v>0</v>
      </c>
      <c r="Q20" s="185"/>
      <c r="R20" s="180"/>
      <c r="S20" s="180"/>
      <c r="T20" s="180"/>
      <c r="U20" s="180"/>
      <c r="V20" s="180"/>
      <c r="W20" s="184"/>
      <c r="X20" s="184"/>
      <c r="Y20" s="184"/>
      <c r="Z20" s="184"/>
      <c r="AA20" s="186">
        <f t="shared" si="4"/>
        <v>0</v>
      </c>
      <c r="AB20" s="187">
        <f t="shared" si="5"/>
        <v>0</v>
      </c>
      <c r="AC20" s="185"/>
      <c r="AD20" s="180"/>
      <c r="AE20" s="180"/>
      <c r="AF20" s="180"/>
      <c r="AG20" s="180"/>
      <c r="AH20" s="180"/>
      <c r="AI20" s="184"/>
      <c r="AJ20" s="184"/>
      <c r="AK20" s="184"/>
      <c r="AL20" s="184"/>
      <c r="AM20" s="186">
        <f t="shared" si="6"/>
        <v>0</v>
      </c>
      <c r="AN20" s="187">
        <f t="shared" si="7"/>
        <v>0</v>
      </c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6">
        <f t="shared" si="8"/>
        <v>0</v>
      </c>
      <c r="AZ20" s="187">
        <f t="shared" si="9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10"/>
        <v>0</v>
      </c>
      <c r="BL20" s="187">
        <f t="shared" si="11"/>
        <v>0</v>
      </c>
      <c r="BM20" s="184"/>
      <c r="BN20" s="184"/>
      <c r="BO20" s="184"/>
      <c r="BP20" s="184"/>
      <c r="BQ20" s="184"/>
      <c r="BR20" s="184"/>
      <c r="BS20" s="184"/>
      <c r="BT20" s="184"/>
      <c r="BU20" s="184"/>
      <c r="BV20" s="184"/>
      <c r="BW20" s="186">
        <f t="shared" si="12"/>
        <v>0</v>
      </c>
      <c r="BX20" s="187">
        <f t="shared" si="13"/>
        <v>0</v>
      </c>
      <c r="BY20" s="184"/>
      <c r="BZ20" s="184"/>
      <c r="CA20" s="184"/>
      <c r="CB20" s="184"/>
      <c r="CC20" s="184"/>
      <c r="CD20" s="184"/>
      <c r="CE20" s="184"/>
      <c r="CF20" s="184"/>
      <c r="CG20" s="184"/>
      <c r="CH20" s="184"/>
      <c r="CI20" s="186">
        <f t="shared" si="14"/>
        <v>0</v>
      </c>
      <c r="CJ20" s="187">
        <f t="shared" si="15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6"/>
        <v>0</v>
      </c>
      <c r="CV20" s="187">
        <f t="shared" si="17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8"/>
        <v>0</v>
      </c>
      <c r="DH20" s="187">
        <f t="shared" si="19"/>
        <v>0</v>
      </c>
      <c r="DI20" s="184"/>
      <c r="DJ20" s="184"/>
      <c r="DK20" s="184"/>
      <c r="DL20" s="184"/>
      <c r="DM20" s="184"/>
      <c r="DN20" s="184"/>
      <c r="DO20" s="184"/>
      <c r="DP20" s="184"/>
      <c r="DQ20" s="184"/>
      <c r="DR20" s="184"/>
      <c r="DS20" s="186">
        <f t="shared" si="20"/>
        <v>0</v>
      </c>
      <c r="DT20" s="187">
        <f t="shared" si="21"/>
        <v>0</v>
      </c>
      <c r="DU20" s="184"/>
      <c r="DV20" s="184"/>
      <c r="DW20" s="184"/>
      <c r="DX20" s="184"/>
      <c r="DY20" s="184"/>
      <c r="DZ20" s="184"/>
      <c r="EA20" s="184"/>
      <c r="EB20" s="184"/>
      <c r="EC20" s="184"/>
      <c r="ED20" s="184"/>
      <c r="EE20" s="186">
        <f t="shared" si="22"/>
        <v>0</v>
      </c>
      <c r="EF20" s="187">
        <f t="shared" si="23"/>
        <v>0</v>
      </c>
      <c r="EG20" s="184"/>
      <c r="EH20" s="184"/>
      <c r="EI20" s="184"/>
      <c r="EJ20" s="184"/>
      <c r="EK20" s="184"/>
      <c r="EL20" s="184"/>
      <c r="EM20" s="184"/>
      <c r="EN20" s="184"/>
      <c r="EO20" s="184"/>
      <c r="EP20" s="184"/>
      <c r="EQ20" s="186">
        <f t="shared" si="24"/>
        <v>0</v>
      </c>
      <c r="ER20" s="187">
        <f t="shared" si="25"/>
        <v>0</v>
      </c>
      <c r="ES20" s="184"/>
      <c r="ET20" s="184"/>
      <c r="EU20" s="184"/>
      <c r="EV20" s="184"/>
      <c r="EW20" s="184"/>
      <c r="EX20" s="184"/>
      <c r="EY20" s="184"/>
      <c r="EZ20" s="184"/>
      <c r="FA20" s="184"/>
      <c r="FB20" s="184"/>
      <c r="FC20" s="186">
        <f t="shared" si="26"/>
        <v>0</v>
      </c>
      <c r="FD20" s="187">
        <f t="shared" si="27"/>
        <v>0</v>
      </c>
      <c r="FE20" s="184"/>
      <c r="FF20" s="184"/>
      <c r="FG20" s="184"/>
      <c r="FH20" s="184"/>
      <c r="FI20" s="184"/>
      <c r="FJ20" s="184"/>
      <c r="FK20" s="184"/>
      <c r="FL20" s="184"/>
      <c r="FM20" s="184"/>
      <c r="FN20" s="184"/>
      <c r="FO20" s="186">
        <f t="shared" si="28"/>
        <v>0</v>
      </c>
      <c r="FP20" s="187">
        <f t="shared" si="29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30"/>
        <v>0</v>
      </c>
      <c r="GB20" s="187">
        <f t="shared" si="31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0"/>
        <v>0</v>
      </c>
      <c r="D21" s="172">
        <f t="shared" si="1"/>
        <v>0</v>
      </c>
      <c r="E21" s="184"/>
      <c r="F21" s="184"/>
      <c r="G21" s="184"/>
      <c r="H21" s="184"/>
      <c r="I21" s="184"/>
      <c r="J21" s="180"/>
      <c r="K21" s="180"/>
      <c r="L21" s="184"/>
      <c r="M21" s="184"/>
      <c r="N21" s="184"/>
      <c r="O21" s="186">
        <f t="shared" si="2"/>
        <v>0</v>
      </c>
      <c r="P21" s="187">
        <f t="shared" si="3"/>
        <v>0</v>
      </c>
      <c r="Q21" s="185"/>
      <c r="R21" s="180"/>
      <c r="S21" s="180"/>
      <c r="T21" s="180"/>
      <c r="U21" s="180"/>
      <c r="V21" s="180"/>
      <c r="W21" s="184"/>
      <c r="X21" s="184"/>
      <c r="Y21" s="184"/>
      <c r="Z21" s="184"/>
      <c r="AA21" s="186">
        <f t="shared" si="4"/>
        <v>0</v>
      </c>
      <c r="AB21" s="187">
        <f t="shared" si="5"/>
        <v>0</v>
      </c>
      <c r="AC21" s="185"/>
      <c r="AD21" s="180"/>
      <c r="AE21" s="180"/>
      <c r="AF21" s="180"/>
      <c r="AG21" s="180"/>
      <c r="AH21" s="180"/>
      <c r="AI21" s="184"/>
      <c r="AJ21" s="184"/>
      <c r="AK21" s="184"/>
      <c r="AL21" s="184"/>
      <c r="AM21" s="186">
        <f t="shared" si="6"/>
        <v>0</v>
      </c>
      <c r="AN21" s="187">
        <f t="shared" si="7"/>
        <v>0</v>
      </c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6">
        <f t="shared" si="8"/>
        <v>0</v>
      </c>
      <c r="AZ21" s="187">
        <f t="shared" si="9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10"/>
        <v>0</v>
      </c>
      <c r="BL21" s="187">
        <f t="shared" si="11"/>
        <v>0</v>
      </c>
      <c r="BM21" s="184"/>
      <c r="BN21" s="184"/>
      <c r="BO21" s="184"/>
      <c r="BP21" s="184"/>
      <c r="BQ21" s="184"/>
      <c r="BR21" s="184"/>
      <c r="BS21" s="184"/>
      <c r="BT21" s="184"/>
      <c r="BU21" s="184"/>
      <c r="BV21" s="184"/>
      <c r="BW21" s="186">
        <f t="shared" si="12"/>
        <v>0</v>
      </c>
      <c r="BX21" s="187">
        <f t="shared" si="13"/>
        <v>0</v>
      </c>
      <c r="BY21" s="184"/>
      <c r="BZ21" s="184"/>
      <c r="CA21" s="184"/>
      <c r="CB21" s="184"/>
      <c r="CC21" s="184"/>
      <c r="CD21" s="184"/>
      <c r="CE21" s="184"/>
      <c r="CF21" s="184"/>
      <c r="CG21" s="184"/>
      <c r="CH21" s="184"/>
      <c r="CI21" s="186">
        <f t="shared" si="14"/>
        <v>0</v>
      </c>
      <c r="CJ21" s="187">
        <f t="shared" si="15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6"/>
        <v>0</v>
      </c>
      <c r="CV21" s="187">
        <f t="shared" si="17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8"/>
        <v>0</v>
      </c>
      <c r="DH21" s="187">
        <f t="shared" si="19"/>
        <v>0</v>
      </c>
      <c r="DI21" s="184"/>
      <c r="DJ21" s="184"/>
      <c r="DK21" s="184"/>
      <c r="DL21" s="184"/>
      <c r="DM21" s="184"/>
      <c r="DN21" s="184"/>
      <c r="DO21" s="184"/>
      <c r="DP21" s="184"/>
      <c r="DQ21" s="184"/>
      <c r="DR21" s="184"/>
      <c r="DS21" s="186">
        <f t="shared" si="20"/>
        <v>0</v>
      </c>
      <c r="DT21" s="187">
        <f t="shared" si="21"/>
        <v>0</v>
      </c>
      <c r="DU21" s="184"/>
      <c r="DV21" s="184"/>
      <c r="DW21" s="184"/>
      <c r="DX21" s="184"/>
      <c r="DY21" s="184"/>
      <c r="DZ21" s="184"/>
      <c r="EA21" s="184"/>
      <c r="EB21" s="184"/>
      <c r="EC21" s="184"/>
      <c r="ED21" s="184"/>
      <c r="EE21" s="186">
        <f t="shared" si="22"/>
        <v>0</v>
      </c>
      <c r="EF21" s="187">
        <f t="shared" si="23"/>
        <v>0</v>
      </c>
      <c r="EG21" s="184"/>
      <c r="EH21" s="184"/>
      <c r="EI21" s="184"/>
      <c r="EJ21" s="184"/>
      <c r="EK21" s="184"/>
      <c r="EL21" s="184"/>
      <c r="EM21" s="184"/>
      <c r="EN21" s="184"/>
      <c r="EO21" s="184"/>
      <c r="EP21" s="184"/>
      <c r="EQ21" s="186">
        <f t="shared" si="24"/>
        <v>0</v>
      </c>
      <c r="ER21" s="187">
        <f t="shared" si="25"/>
        <v>0</v>
      </c>
      <c r="ES21" s="184"/>
      <c r="ET21" s="184"/>
      <c r="EU21" s="184"/>
      <c r="EV21" s="184"/>
      <c r="EW21" s="184"/>
      <c r="EX21" s="184"/>
      <c r="EY21" s="184"/>
      <c r="EZ21" s="184"/>
      <c r="FA21" s="184"/>
      <c r="FB21" s="184"/>
      <c r="FC21" s="186">
        <f t="shared" si="26"/>
        <v>0</v>
      </c>
      <c r="FD21" s="187">
        <f t="shared" si="27"/>
        <v>0</v>
      </c>
      <c r="FE21" s="184"/>
      <c r="FF21" s="184"/>
      <c r="FG21" s="184"/>
      <c r="FH21" s="184"/>
      <c r="FI21" s="184"/>
      <c r="FJ21" s="184"/>
      <c r="FK21" s="184"/>
      <c r="FL21" s="184"/>
      <c r="FM21" s="184"/>
      <c r="FN21" s="184"/>
      <c r="FO21" s="186">
        <f t="shared" si="28"/>
        <v>0</v>
      </c>
      <c r="FP21" s="187">
        <f t="shared" si="29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30"/>
        <v>0</v>
      </c>
      <c r="GB21" s="187">
        <f t="shared" si="31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0"/>
        <v>0</v>
      </c>
      <c r="D22" s="172">
        <f t="shared" si="1"/>
        <v>0</v>
      </c>
      <c r="E22" s="184"/>
      <c r="F22" s="184"/>
      <c r="G22" s="184"/>
      <c r="H22" s="184"/>
      <c r="I22" s="184"/>
      <c r="J22" s="180"/>
      <c r="K22" s="180"/>
      <c r="L22" s="184"/>
      <c r="M22" s="184"/>
      <c r="N22" s="184"/>
      <c r="O22" s="186">
        <f t="shared" si="2"/>
        <v>0</v>
      </c>
      <c r="P22" s="187">
        <f t="shared" si="3"/>
        <v>0</v>
      </c>
      <c r="Q22" s="185"/>
      <c r="R22" s="180"/>
      <c r="S22" s="180"/>
      <c r="T22" s="180"/>
      <c r="U22" s="180"/>
      <c r="V22" s="180"/>
      <c r="W22" s="184"/>
      <c r="X22" s="184"/>
      <c r="Y22" s="184"/>
      <c r="Z22" s="184"/>
      <c r="AA22" s="186">
        <f t="shared" si="4"/>
        <v>0</v>
      </c>
      <c r="AB22" s="187">
        <f t="shared" si="5"/>
        <v>0</v>
      </c>
      <c r="AC22" s="185"/>
      <c r="AD22" s="180"/>
      <c r="AE22" s="180"/>
      <c r="AF22" s="180"/>
      <c r="AG22" s="180"/>
      <c r="AH22" s="180"/>
      <c r="AI22" s="184"/>
      <c r="AJ22" s="184"/>
      <c r="AK22" s="184"/>
      <c r="AL22" s="184"/>
      <c r="AM22" s="186">
        <f t="shared" si="6"/>
        <v>0</v>
      </c>
      <c r="AN22" s="187">
        <f t="shared" si="7"/>
        <v>0</v>
      </c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6">
        <f t="shared" si="8"/>
        <v>0</v>
      </c>
      <c r="AZ22" s="187">
        <f t="shared" si="9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10"/>
        <v>0</v>
      </c>
      <c r="BL22" s="187">
        <f t="shared" si="11"/>
        <v>0</v>
      </c>
      <c r="BM22" s="184"/>
      <c r="BN22" s="184"/>
      <c r="BO22" s="184"/>
      <c r="BP22" s="184"/>
      <c r="BQ22" s="184"/>
      <c r="BR22" s="184"/>
      <c r="BS22" s="184"/>
      <c r="BT22" s="184"/>
      <c r="BU22" s="184"/>
      <c r="BV22" s="184"/>
      <c r="BW22" s="186">
        <f t="shared" si="12"/>
        <v>0</v>
      </c>
      <c r="BX22" s="187">
        <f t="shared" si="13"/>
        <v>0</v>
      </c>
      <c r="BY22" s="184"/>
      <c r="BZ22" s="184"/>
      <c r="CA22" s="184"/>
      <c r="CB22" s="184"/>
      <c r="CC22" s="184"/>
      <c r="CD22" s="184"/>
      <c r="CE22" s="184"/>
      <c r="CF22" s="184"/>
      <c r="CG22" s="184"/>
      <c r="CH22" s="184"/>
      <c r="CI22" s="186">
        <f t="shared" si="14"/>
        <v>0</v>
      </c>
      <c r="CJ22" s="187">
        <f t="shared" si="15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6"/>
        <v>0</v>
      </c>
      <c r="CV22" s="187">
        <f t="shared" si="17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8"/>
        <v>0</v>
      </c>
      <c r="DH22" s="187">
        <f t="shared" si="19"/>
        <v>0</v>
      </c>
      <c r="DI22" s="184"/>
      <c r="DJ22" s="184"/>
      <c r="DK22" s="184"/>
      <c r="DL22" s="184"/>
      <c r="DM22" s="184"/>
      <c r="DN22" s="184"/>
      <c r="DO22" s="184"/>
      <c r="DP22" s="184"/>
      <c r="DQ22" s="184"/>
      <c r="DR22" s="184"/>
      <c r="DS22" s="186">
        <f t="shared" si="20"/>
        <v>0</v>
      </c>
      <c r="DT22" s="187">
        <f t="shared" si="21"/>
        <v>0</v>
      </c>
      <c r="DU22" s="184"/>
      <c r="DV22" s="184"/>
      <c r="DW22" s="184"/>
      <c r="DX22" s="184"/>
      <c r="DY22" s="184"/>
      <c r="DZ22" s="184"/>
      <c r="EA22" s="184"/>
      <c r="EB22" s="184"/>
      <c r="EC22" s="184"/>
      <c r="ED22" s="184"/>
      <c r="EE22" s="186">
        <f t="shared" si="22"/>
        <v>0</v>
      </c>
      <c r="EF22" s="187">
        <f t="shared" si="23"/>
        <v>0</v>
      </c>
      <c r="EG22" s="184"/>
      <c r="EH22" s="184"/>
      <c r="EI22" s="184"/>
      <c r="EJ22" s="184"/>
      <c r="EK22" s="184"/>
      <c r="EL22" s="184"/>
      <c r="EM22" s="184"/>
      <c r="EN22" s="184"/>
      <c r="EO22" s="184"/>
      <c r="EP22" s="184"/>
      <c r="EQ22" s="186">
        <f t="shared" si="24"/>
        <v>0</v>
      </c>
      <c r="ER22" s="187">
        <f t="shared" si="25"/>
        <v>0</v>
      </c>
      <c r="ES22" s="184"/>
      <c r="ET22" s="184"/>
      <c r="EU22" s="184"/>
      <c r="EV22" s="184"/>
      <c r="EW22" s="184"/>
      <c r="EX22" s="184"/>
      <c r="EY22" s="184"/>
      <c r="EZ22" s="184"/>
      <c r="FA22" s="184"/>
      <c r="FB22" s="184"/>
      <c r="FC22" s="186">
        <f t="shared" si="26"/>
        <v>0</v>
      </c>
      <c r="FD22" s="187">
        <f t="shared" si="27"/>
        <v>0</v>
      </c>
      <c r="FE22" s="184"/>
      <c r="FF22" s="184"/>
      <c r="FG22" s="184"/>
      <c r="FH22" s="184"/>
      <c r="FI22" s="184"/>
      <c r="FJ22" s="184"/>
      <c r="FK22" s="184"/>
      <c r="FL22" s="184"/>
      <c r="FM22" s="184"/>
      <c r="FN22" s="184"/>
      <c r="FO22" s="186">
        <f t="shared" si="28"/>
        <v>0</v>
      </c>
      <c r="FP22" s="187">
        <f t="shared" si="29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30"/>
        <v>0</v>
      </c>
      <c r="GB22" s="187">
        <f t="shared" si="31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0"/>
        <v>70000</v>
      </c>
      <c r="D23" s="172">
        <f t="shared" si="1"/>
        <v>210000</v>
      </c>
      <c r="E23" s="184">
        <v>15000</v>
      </c>
      <c r="F23" s="184">
        <v>45000</v>
      </c>
      <c r="G23" s="184">
        <v>20000</v>
      </c>
      <c r="H23" s="184">
        <v>60000</v>
      </c>
      <c r="I23" s="184">
        <v>20000</v>
      </c>
      <c r="J23" s="190">
        <v>60000</v>
      </c>
      <c r="K23" s="190">
        <v>15000</v>
      </c>
      <c r="L23" s="184">
        <v>45000</v>
      </c>
      <c r="M23" s="184"/>
      <c r="N23" s="184"/>
      <c r="O23" s="186">
        <f t="shared" si="2"/>
        <v>70000</v>
      </c>
      <c r="P23" s="187">
        <f t="shared" si="3"/>
        <v>210000</v>
      </c>
      <c r="Q23" s="189"/>
      <c r="R23" s="190"/>
      <c r="S23" s="190"/>
      <c r="T23" s="190"/>
      <c r="U23" s="190"/>
      <c r="V23" s="190"/>
      <c r="W23" s="184"/>
      <c r="X23" s="184"/>
      <c r="Y23" s="184"/>
      <c r="Z23" s="184"/>
      <c r="AA23" s="186">
        <f t="shared" si="4"/>
        <v>0</v>
      </c>
      <c r="AB23" s="187">
        <f t="shared" si="5"/>
        <v>0</v>
      </c>
      <c r="AC23" s="189"/>
      <c r="AD23" s="190"/>
      <c r="AE23" s="190"/>
      <c r="AF23" s="190"/>
      <c r="AG23" s="190"/>
      <c r="AH23" s="190"/>
      <c r="AI23" s="184"/>
      <c r="AJ23" s="184"/>
      <c r="AK23" s="184"/>
      <c r="AL23" s="184"/>
      <c r="AM23" s="186">
        <f t="shared" si="6"/>
        <v>0</v>
      </c>
      <c r="AN23" s="187">
        <f t="shared" si="7"/>
        <v>0</v>
      </c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6">
        <f t="shared" si="8"/>
        <v>0</v>
      </c>
      <c r="AZ23" s="187">
        <f t="shared" si="9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10"/>
        <v>0</v>
      </c>
      <c r="BL23" s="187">
        <f t="shared" si="11"/>
        <v>0</v>
      </c>
      <c r="BM23" s="184"/>
      <c r="BN23" s="184"/>
      <c r="BO23" s="184"/>
      <c r="BP23" s="184"/>
      <c r="BQ23" s="184"/>
      <c r="BR23" s="184"/>
      <c r="BS23" s="184"/>
      <c r="BT23" s="184"/>
      <c r="BU23" s="184"/>
      <c r="BV23" s="184"/>
      <c r="BW23" s="186">
        <f t="shared" si="12"/>
        <v>0</v>
      </c>
      <c r="BX23" s="187">
        <f t="shared" si="13"/>
        <v>0</v>
      </c>
      <c r="BY23" s="184"/>
      <c r="BZ23" s="184"/>
      <c r="CA23" s="184"/>
      <c r="CB23" s="184"/>
      <c r="CC23" s="184"/>
      <c r="CD23" s="184"/>
      <c r="CE23" s="184"/>
      <c r="CF23" s="184"/>
      <c r="CG23" s="184"/>
      <c r="CH23" s="184"/>
      <c r="CI23" s="186">
        <f t="shared" si="14"/>
        <v>0</v>
      </c>
      <c r="CJ23" s="187">
        <f t="shared" si="15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6"/>
        <v>0</v>
      </c>
      <c r="CV23" s="187">
        <f t="shared" si="17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8"/>
        <v>0</v>
      </c>
      <c r="DH23" s="187">
        <f t="shared" si="19"/>
        <v>0</v>
      </c>
      <c r="DI23" s="184"/>
      <c r="DJ23" s="184"/>
      <c r="DK23" s="184"/>
      <c r="DL23" s="184"/>
      <c r="DM23" s="184"/>
      <c r="DN23" s="184"/>
      <c r="DO23" s="184"/>
      <c r="DP23" s="184"/>
      <c r="DQ23" s="184"/>
      <c r="DR23" s="184"/>
      <c r="DS23" s="186">
        <f t="shared" si="20"/>
        <v>0</v>
      </c>
      <c r="DT23" s="187">
        <f t="shared" si="21"/>
        <v>0</v>
      </c>
      <c r="DU23" s="184"/>
      <c r="DV23" s="184"/>
      <c r="DW23" s="184"/>
      <c r="DX23" s="184"/>
      <c r="DY23" s="184"/>
      <c r="DZ23" s="184"/>
      <c r="EA23" s="184"/>
      <c r="EB23" s="184"/>
      <c r="EC23" s="184"/>
      <c r="ED23" s="184"/>
      <c r="EE23" s="186">
        <f t="shared" si="22"/>
        <v>0</v>
      </c>
      <c r="EF23" s="187">
        <f t="shared" si="23"/>
        <v>0</v>
      </c>
      <c r="EG23" s="184"/>
      <c r="EH23" s="184"/>
      <c r="EI23" s="184"/>
      <c r="EJ23" s="184"/>
      <c r="EK23" s="184"/>
      <c r="EL23" s="184"/>
      <c r="EM23" s="184"/>
      <c r="EN23" s="184"/>
      <c r="EO23" s="184"/>
      <c r="EP23" s="184"/>
      <c r="EQ23" s="186">
        <f t="shared" si="24"/>
        <v>0</v>
      </c>
      <c r="ER23" s="187">
        <f t="shared" si="25"/>
        <v>0</v>
      </c>
      <c r="ES23" s="184"/>
      <c r="ET23" s="184"/>
      <c r="EU23" s="184"/>
      <c r="EV23" s="184"/>
      <c r="EW23" s="184"/>
      <c r="EX23" s="184"/>
      <c r="EY23" s="184"/>
      <c r="EZ23" s="184"/>
      <c r="FA23" s="184"/>
      <c r="FB23" s="184"/>
      <c r="FC23" s="186">
        <f t="shared" si="26"/>
        <v>0</v>
      </c>
      <c r="FD23" s="187">
        <f t="shared" si="27"/>
        <v>0</v>
      </c>
      <c r="FE23" s="184"/>
      <c r="FF23" s="184"/>
      <c r="FG23" s="184"/>
      <c r="FH23" s="184"/>
      <c r="FI23" s="184"/>
      <c r="FJ23" s="184"/>
      <c r="FK23" s="184"/>
      <c r="FL23" s="184"/>
      <c r="FM23" s="184"/>
      <c r="FN23" s="184"/>
      <c r="FO23" s="186">
        <f t="shared" si="28"/>
        <v>0</v>
      </c>
      <c r="FP23" s="187">
        <f t="shared" si="29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30"/>
        <v>0</v>
      </c>
      <c r="GB23" s="187">
        <f t="shared" si="31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0"/>
        <v>0</v>
      </c>
      <c r="D24" s="172">
        <f t="shared" si="1"/>
        <v>0</v>
      </c>
      <c r="E24" s="184"/>
      <c r="F24" s="184"/>
      <c r="G24" s="184"/>
      <c r="H24" s="184"/>
      <c r="I24" s="184"/>
      <c r="J24" s="180"/>
      <c r="K24" s="180"/>
      <c r="L24" s="184"/>
      <c r="M24" s="184"/>
      <c r="N24" s="184"/>
      <c r="O24" s="186">
        <f t="shared" si="2"/>
        <v>0</v>
      </c>
      <c r="P24" s="187">
        <f t="shared" si="3"/>
        <v>0</v>
      </c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6">
        <f t="shared" si="4"/>
        <v>0</v>
      </c>
      <c r="AB24" s="187">
        <f t="shared" si="5"/>
        <v>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6"/>
        <v>0</v>
      </c>
      <c r="AN24" s="187">
        <f t="shared" si="7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8"/>
        <v>0</v>
      </c>
      <c r="AZ24" s="187">
        <f t="shared" si="9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10"/>
        <v>0</v>
      </c>
      <c r="BL24" s="187">
        <f t="shared" si="11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12"/>
        <v>0</v>
      </c>
      <c r="BX24" s="187">
        <f t="shared" si="13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14"/>
        <v>0</v>
      </c>
      <c r="CJ24" s="187">
        <f t="shared" si="15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6"/>
        <v>0</v>
      </c>
      <c r="CV24" s="187">
        <f t="shared" si="17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8"/>
        <v>0</v>
      </c>
      <c r="DH24" s="187">
        <f t="shared" si="19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20"/>
        <v>0</v>
      </c>
      <c r="DT24" s="187">
        <f t="shared" si="21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22"/>
        <v>0</v>
      </c>
      <c r="EF24" s="187">
        <f t="shared" si="23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24"/>
        <v>0</v>
      </c>
      <c r="ER24" s="187">
        <f t="shared" si="25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6"/>
        <v>0</v>
      </c>
      <c r="FD24" s="187">
        <f t="shared" si="27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8"/>
        <v>0</v>
      </c>
      <c r="FP24" s="187">
        <f t="shared" si="29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30"/>
        <v>0</v>
      </c>
      <c r="GB24" s="187">
        <f t="shared" si="31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0"/>
        <v>4000</v>
      </c>
      <c r="D25" s="172">
        <f t="shared" si="1"/>
        <v>12000</v>
      </c>
      <c r="E25" s="184">
        <v>1000</v>
      </c>
      <c r="F25" s="184">
        <v>3000</v>
      </c>
      <c r="G25" s="184">
        <v>1000</v>
      </c>
      <c r="H25" s="184">
        <v>3000</v>
      </c>
      <c r="I25" s="184">
        <v>1000</v>
      </c>
      <c r="J25" s="180">
        <v>3000</v>
      </c>
      <c r="K25" s="180">
        <v>1000</v>
      </c>
      <c r="L25" s="184">
        <v>3000</v>
      </c>
      <c r="M25" s="184"/>
      <c r="N25" s="184"/>
      <c r="O25" s="186">
        <f t="shared" si="2"/>
        <v>4000</v>
      </c>
      <c r="P25" s="187">
        <f t="shared" si="3"/>
        <v>12000</v>
      </c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6">
        <f t="shared" si="4"/>
        <v>0</v>
      </c>
      <c r="AB25" s="187">
        <f t="shared" si="5"/>
        <v>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6"/>
        <v>0</v>
      </c>
      <c r="AN25" s="187">
        <f t="shared" si="7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8"/>
        <v>0</v>
      </c>
      <c r="AZ25" s="187">
        <f t="shared" si="9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10"/>
        <v>0</v>
      </c>
      <c r="BL25" s="187">
        <f t="shared" si="11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12"/>
        <v>0</v>
      </c>
      <c r="BX25" s="187">
        <f t="shared" si="13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14"/>
        <v>0</v>
      </c>
      <c r="CJ25" s="187">
        <f t="shared" si="15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6"/>
        <v>0</v>
      </c>
      <c r="CV25" s="187">
        <f t="shared" si="17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8"/>
        <v>0</v>
      </c>
      <c r="DH25" s="187">
        <f t="shared" si="19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20"/>
        <v>0</v>
      </c>
      <c r="DT25" s="187">
        <f t="shared" si="21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22"/>
        <v>0</v>
      </c>
      <c r="EF25" s="187">
        <f t="shared" si="23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24"/>
        <v>0</v>
      </c>
      <c r="ER25" s="187">
        <f t="shared" si="25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6"/>
        <v>0</v>
      </c>
      <c r="FD25" s="187">
        <f t="shared" si="27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8"/>
        <v>0</v>
      </c>
      <c r="FP25" s="187">
        <f t="shared" si="29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30"/>
        <v>0</v>
      </c>
      <c r="GB25" s="187">
        <f t="shared" si="31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0"/>
        <v>4000</v>
      </c>
      <c r="D26" s="172">
        <f t="shared" si="1"/>
        <v>12000</v>
      </c>
      <c r="E26" s="184">
        <v>1000</v>
      </c>
      <c r="F26" s="184">
        <v>3000</v>
      </c>
      <c r="G26" s="184">
        <v>1000</v>
      </c>
      <c r="H26" s="184">
        <v>3000</v>
      </c>
      <c r="I26" s="184">
        <v>1000</v>
      </c>
      <c r="J26" s="180">
        <v>3000</v>
      </c>
      <c r="K26" s="180">
        <v>1000</v>
      </c>
      <c r="L26" s="184">
        <v>3000</v>
      </c>
      <c r="M26" s="184"/>
      <c r="N26" s="184"/>
      <c r="O26" s="186">
        <f t="shared" si="2"/>
        <v>4000</v>
      </c>
      <c r="P26" s="187">
        <f t="shared" si="3"/>
        <v>12000</v>
      </c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6">
        <f t="shared" si="4"/>
        <v>0</v>
      </c>
      <c r="AB26" s="187">
        <f t="shared" si="5"/>
        <v>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6"/>
        <v>0</v>
      </c>
      <c r="AN26" s="187">
        <f t="shared" si="7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8"/>
        <v>0</v>
      </c>
      <c r="AZ26" s="187">
        <f t="shared" si="9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10"/>
        <v>0</v>
      </c>
      <c r="BL26" s="187">
        <f t="shared" si="11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12"/>
        <v>0</v>
      </c>
      <c r="BX26" s="187">
        <f t="shared" si="13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14"/>
        <v>0</v>
      </c>
      <c r="CJ26" s="187">
        <f t="shared" si="15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6"/>
        <v>0</v>
      </c>
      <c r="CV26" s="187">
        <f t="shared" si="17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8"/>
        <v>0</v>
      </c>
      <c r="DH26" s="187">
        <f t="shared" si="19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20"/>
        <v>0</v>
      </c>
      <c r="DT26" s="187">
        <f t="shared" si="21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22"/>
        <v>0</v>
      </c>
      <c r="EF26" s="187">
        <f t="shared" si="23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24"/>
        <v>0</v>
      </c>
      <c r="ER26" s="187">
        <f t="shared" si="25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6"/>
        <v>0</v>
      </c>
      <c r="FD26" s="187">
        <f t="shared" si="27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8"/>
        <v>0</v>
      </c>
      <c r="FP26" s="187">
        <f t="shared" si="29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30"/>
        <v>0</v>
      </c>
      <c r="GB26" s="187">
        <f t="shared" si="31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 t="shared" si="0"/>
        <v>0</v>
      </c>
      <c r="D27" s="172">
        <f t="shared" si="1"/>
        <v>0</v>
      </c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6">
        <f t="shared" si="2"/>
        <v>0</v>
      </c>
      <c r="P27" s="187">
        <f t="shared" si="3"/>
        <v>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 t="shared" si="4"/>
        <v>0</v>
      </c>
      <c r="AB27" s="187">
        <f t="shared" si="5"/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 t="shared" si="6"/>
        <v>0</v>
      </c>
      <c r="AN27" s="187">
        <f t="shared" si="7"/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 t="shared" si="8"/>
        <v>0</v>
      </c>
      <c r="AZ27" s="187">
        <f t="shared" si="9"/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 t="shared" si="10"/>
        <v>0</v>
      </c>
      <c r="BL27" s="187">
        <f t="shared" si="11"/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 t="shared" si="12"/>
        <v>0</v>
      </c>
      <c r="BX27" s="187">
        <f t="shared" si="13"/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 t="shared" si="14"/>
        <v>0</v>
      </c>
      <c r="CJ27" s="187">
        <f t="shared" si="15"/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 t="shared" si="16"/>
        <v>0</v>
      </c>
      <c r="CV27" s="187">
        <f t="shared" si="17"/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 t="shared" si="18"/>
        <v>0</v>
      </c>
      <c r="DH27" s="187">
        <f t="shared" si="19"/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 t="shared" si="20"/>
        <v>0</v>
      </c>
      <c r="DT27" s="187">
        <f t="shared" si="21"/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 t="shared" si="22"/>
        <v>0</v>
      </c>
      <c r="EF27" s="187">
        <f t="shared" si="23"/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 t="shared" si="24"/>
        <v>0</v>
      </c>
      <c r="ER27" s="187">
        <f t="shared" si="25"/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 t="shared" si="26"/>
        <v>0</v>
      </c>
      <c r="FD27" s="187">
        <f t="shared" si="27"/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 t="shared" si="28"/>
        <v>0</v>
      </c>
      <c r="FP27" s="187">
        <f t="shared" si="29"/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 t="shared" si="30"/>
        <v>0</v>
      </c>
      <c r="GB27" s="187">
        <f t="shared" si="31"/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0"/>
        <v>0</v>
      </c>
      <c r="D28" s="174">
        <f t="shared" si="1"/>
        <v>0</v>
      </c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6">
        <f t="shared" si="2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5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6"/>
        <v>0</v>
      </c>
      <c r="AN28" s="187">
        <f t="shared" si="7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8"/>
        <v>0</v>
      </c>
      <c r="AZ28" s="187">
        <f t="shared" si="9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10"/>
        <v>0</v>
      </c>
      <c r="BL28" s="187">
        <f t="shared" si="11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12"/>
        <v>0</v>
      </c>
      <c r="BX28" s="187">
        <f t="shared" si="13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14"/>
        <v>0</v>
      </c>
      <c r="CJ28" s="187">
        <f t="shared" si="15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6"/>
        <v>0</v>
      </c>
      <c r="CV28" s="187">
        <f t="shared" si="17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8"/>
        <v>0</v>
      </c>
      <c r="DH28" s="187">
        <f t="shared" si="19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20"/>
        <v>0</v>
      </c>
      <c r="DT28" s="187">
        <f t="shared" si="21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22"/>
        <v>0</v>
      </c>
      <c r="EF28" s="187">
        <f t="shared" si="23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24"/>
        <v>0</v>
      </c>
      <c r="ER28" s="187">
        <f t="shared" si="25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6"/>
        <v>0</v>
      </c>
      <c r="FD28" s="187">
        <f t="shared" si="27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8"/>
        <v>0</v>
      </c>
      <c r="FP28" s="187">
        <f t="shared" si="29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30"/>
        <v>0</v>
      </c>
      <c r="GB28" s="187">
        <f t="shared" si="31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0"/>
        <v>250000</v>
      </c>
      <c r="D29" s="175">
        <f t="shared" si="1"/>
        <v>750000</v>
      </c>
      <c r="E29" s="188">
        <f t="shared" ref="E29:N29" si="32">SUM(E6:E28)</f>
        <v>49000</v>
      </c>
      <c r="F29" s="188">
        <f t="shared" si="32"/>
        <v>147000</v>
      </c>
      <c r="G29" s="188">
        <f t="shared" si="32"/>
        <v>77500</v>
      </c>
      <c r="H29" s="188">
        <f t="shared" si="32"/>
        <v>232500</v>
      </c>
      <c r="I29" s="188">
        <f t="shared" si="32"/>
        <v>75500</v>
      </c>
      <c r="J29" s="188">
        <f t="shared" si="32"/>
        <v>226500</v>
      </c>
      <c r="K29" s="188">
        <f t="shared" si="32"/>
        <v>48000</v>
      </c>
      <c r="L29" s="188">
        <f t="shared" si="32"/>
        <v>144000</v>
      </c>
      <c r="M29" s="188">
        <f t="shared" si="32"/>
        <v>0</v>
      </c>
      <c r="N29" s="188">
        <f t="shared" si="32"/>
        <v>0</v>
      </c>
      <c r="O29" s="188">
        <f>IF(SUM(O6:O28)=SUM(E29,G29,I29,K29,M29),SUM(O6:O28),"[ERROR]")</f>
        <v>250000</v>
      </c>
      <c r="P29" s="188">
        <f t="shared" ref="P29:Z29" si="33">SUM(P6:P28)</f>
        <v>750000</v>
      </c>
      <c r="Q29" s="188">
        <f t="shared" si="33"/>
        <v>0</v>
      </c>
      <c r="R29" s="188">
        <f t="shared" si="33"/>
        <v>0</v>
      </c>
      <c r="S29" s="188">
        <f t="shared" si="33"/>
        <v>0</v>
      </c>
      <c r="T29" s="188">
        <f t="shared" si="33"/>
        <v>0</v>
      </c>
      <c r="U29" s="188">
        <f t="shared" si="33"/>
        <v>0</v>
      </c>
      <c r="V29" s="188">
        <f t="shared" si="33"/>
        <v>0</v>
      </c>
      <c r="W29" s="188">
        <f t="shared" si="33"/>
        <v>0</v>
      </c>
      <c r="X29" s="188">
        <f t="shared" si="33"/>
        <v>0</v>
      </c>
      <c r="Y29" s="188">
        <f t="shared" si="33"/>
        <v>0</v>
      </c>
      <c r="Z29" s="188">
        <f t="shared" si="33"/>
        <v>0</v>
      </c>
      <c r="AA29" s="188">
        <f>IF(SUM(AA6:AA28)=SUM(Q29,S29,U29,W29,Y29),SUM(AA6:AA28),"[ERROR]")</f>
        <v>0</v>
      </c>
      <c r="AB29" s="188">
        <f t="shared" ref="AB29:AL29" si="34">SUM(AB6:AB28)</f>
        <v>0</v>
      </c>
      <c r="AC29" s="188">
        <f t="shared" si="34"/>
        <v>0</v>
      </c>
      <c r="AD29" s="188">
        <f t="shared" si="34"/>
        <v>0</v>
      </c>
      <c r="AE29" s="188">
        <f t="shared" si="34"/>
        <v>0</v>
      </c>
      <c r="AF29" s="188">
        <f t="shared" si="34"/>
        <v>0</v>
      </c>
      <c r="AG29" s="188">
        <f t="shared" si="34"/>
        <v>0</v>
      </c>
      <c r="AH29" s="188">
        <f t="shared" si="34"/>
        <v>0</v>
      </c>
      <c r="AI29" s="188">
        <f t="shared" si="34"/>
        <v>0</v>
      </c>
      <c r="AJ29" s="188">
        <f t="shared" si="34"/>
        <v>0</v>
      </c>
      <c r="AK29" s="188">
        <f t="shared" si="34"/>
        <v>0</v>
      </c>
      <c r="AL29" s="188">
        <f t="shared" si="34"/>
        <v>0</v>
      </c>
      <c r="AM29" s="188">
        <f>IF(SUM(AM6:AM28)=SUM(AC29,AE29,AG29,AI29,AK29),SUM(AM6:AM28),"[ERROR]")</f>
        <v>0</v>
      </c>
      <c r="AN29" s="188">
        <f t="shared" ref="AN29:AX29" si="35">SUM(AN6:AN28)</f>
        <v>0</v>
      </c>
      <c r="AO29" s="188">
        <f t="shared" si="35"/>
        <v>0</v>
      </c>
      <c r="AP29" s="188">
        <f t="shared" si="35"/>
        <v>0</v>
      </c>
      <c r="AQ29" s="188">
        <f t="shared" si="35"/>
        <v>0</v>
      </c>
      <c r="AR29" s="188">
        <f t="shared" si="35"/>
        <v>0</v>
      </c>
      <c r="AS29" s="188">
        <f t="shared" si="35"/>
        <v>0</v>
      </c>
      <c r="AT29" s="188">
        <f t="shared" si="35"/>
        <v>0</v>
      </c>
      <c r="AU29" s="188">
        <f t="shared" si="35"/>
        <v>0</v>
      </c>
      <c r="AV29" s="188">
        <f t="shared" si="35"/>
        <v>0</v>
      </c>
      <c r="AW29" s="188">
        <f t="shared" si="35"/>
        <v>0</v>
      </c>
      <c r="AX29" s="188">
        <f t="shared" si="35"/>
        <v>0</v>
      </c>
      <c r="AY29" s="188">
        <f>IF(SUM(AY6:AY28)=SUM(AO29,AQ29,AS29,AU29,AW29),SUM(AY6:AY28),"[ERROR]")</f>
        <v>0</v>
      </c>
      <c r="AZ29" s="188">
        <f t="shared" ref="AZ29:BJ29" si="36">SUM(AZ6:AZ28)</f>
        <v>0</v>
      </c>
      <c r="BA29" s="188">
        <f t="shared" si="36"/>
        <v>0</v>
      </c>
      <c r="BB29" s="188">
        <f t="shared" si="36"/>
        <v>0</v>
      </c>
      <c r="BC29" s="188">
        <f t="shared" si="36"/>
        <v>0</v>
      </c>
      <c r="BD29" s="188">
        <f t="shared" si="36"/>
        <v>0</v>
      </c>
      <c r="BE29" s="188">
        <f t="shared" si="36"/>
        <v>0</v>
      </c>
      <c r="BF29" s="188">
        <f t="shared" si="36"/>
        <v>0</v>
      </c>
      <c r="BG29" s="188">
        <f t="shared" si="36"/>
        <v>0</v>
      </c>
      <c r="BH29" s="188">
        <f t="shared" si="36"/>
        <v>0</v>
      </c>
      <c r="BI29" s="188">
        <f t="shared" si="36"/>
        <v>0</v>
      </c>
      <c r="BJ29" s="188">
        <f t="shared" si="36"/>
        <v>0</v>
      </c>
      <c r="BK29" s="188">
        <f>IF(SUM(BK6:BK28)=SUM(BA29,BC29,BE29,BG29,BI29),SUM(BK6:BK28),"[ERROR]")</f>
        <v>0</v>
      </c>
      <c r="BL29" s="188">
        <f t="shared" ref="BL29:BV29" si="37">SUM(BL6:BL28)</f>
        <v>0</v>
      </c>
      <c r="BM29" s="188">
        <f t="shared" si="37"/>
        <v>0</v>
      </c>
      <c r="BN29" s="188">
        <f t="shared" si="37"/>
        <v>0</v>
      </c>
      <c r="BO29" s="188">
        <f t="shared" si="37"/>
        <v>0</v>
      </c>
      <c r="BP29" s="188">
        <f t="shared" si="37"/>
        <v>0</v>
      </c>
      <c r="BQ29" s="188">
        <f t="shared" si="37"/>
        <v>0</v>
      </c>
      <c r="BR29" s="188">
        <f t="shared" si="37"/>
        <v>0</v>
      </c>
      <c r="BS29" s="188">
        <f t="shared" si="37"/>
        <v>0</v>
      </c>
      <c r="BT29" s="188">
        <f t="shared" si="37"/>
        <v>0</v>
      </c>
      <c r="BU29" s="188">
        <f t="shared" si="37"/>
        <v>0</v>
      </c>
      <c r="BV29" s="188">
        <f t="shared" si="37"/>
        <v>0</v>
      </c>
      <c r="BW29" s="188">
        <f>IF(SUM(BW6:BW28)=SUM(BM29,BO29,BQ29,BS29,BU29),SUM(BW6:BW28),"[ERROR]")</f>
        <v>0</v>
      </c>
      <c r="BX29" s="188">
        <f t="shared" ref="BX29:CH29" si="38">SUM(BX6:BX28)</f>
        <v>0</v>
      </c>
      <c r="BY29" s="188">
        <f t="shared" si="38"/>
        <v>0</v>
      </c>
      <c r="BZ29" s="188">
        <f t="shared" si="38"/>
        <v>0</v>
      </c>
      <c r="CA29" s="188">
        <f t="shared" si="38"/>
        <v>0</v>
      </c>
      <c r="CB29" s="188">
        <f t="shared" si="38"/>
        <v>0</v>
      </c>
      <c r="CC29" s="188">
        <f t="shared" si="38"/>
        <v>0</v>
      </c>
      <c r="CD29" s="188">
        <f t="shared" si="38"/>
        <v>0</v>
      </c>
      <c r="CE29" s="188">
        <f t="shared" si="38"/>
        <v>0</v>
      </c>
      <c r="CF29" s="188">
        <f t="shared" si="38"/>
        <v>0</v>
      </c>
      <c r="CG29" s="188">
        <f t="shared" si="38"/>
        <v>0</v>
      </c>
      <c r="CH29" s="188">
        <f t="shared" si="38"/>
        <v>0</v>
      </c>
      <c r="CI29" s="188">
        <f>IF(SUM(CI6:CI28)=SUM(BY29,CA29,CC29,CE29,CG29),SUM(CI6:CI28),"[ERROR]")</f>
        <v>0</v>
      </c>
      <c r="CJ29" s="188">
        <f t="shared" ref="CJ29:CT29" si="39">SUM(CJ6:CJ28)</f>
        <v>0</v>
      </c>
      <c r="CK29" s="188">
        <f t="shared" si="39"/>
        <v>0</v>
      </c>
      <c r="CL29" s="188">
        <f t="shared" si="39"/>
        <v>0</v>
      </c>
      <c r="CM29" s="188">
        <f t="shared" si="39"/>
        <v>0</v>
      </c>
      <c r="CN29" s="188">
        <f t="shared" si="39"/>
        <v>0</v>
      </c>
      <c r="CO29" s="188">
        <f t="shared" si="39"/>
        <v>0</v>
      </c>
      <c r="CP29" s="188">
        <f t="shared" si="39"/>
        <v>0</v>
      </c>
      <c r="CQ29" s="188">
        <f t="shared" si="39"/>
        <v>0</v>
      </c>
      <c r="CR29" s="188">
        <f t="shared" si="39"/>
        <v>0</v>
      </c>
      <c r="CS29" s="188">
        <f t="shared" si="39"/>
        <v>0</v>
      </c>
      <c r="CT29" s="188">
        <f t="shared" si="39"/>
        <v>0</v>
      </c>
      <c r="CU29" s="188">
        <f>IF(SUM(CU6:CU28)=SUM(CK29,CM29,CO29,CQ29,CS29),SUM(CU6:CU28),"[ERROR]")</f>
        <v>0</v>
      </c>
      <c r="CV29" s="188">
        <f t="shared" ref="CV29:DF29" si="40">SUM(CV6:CV28)</f>
        <v>0</v>
      </c>
      <c r="CW29" s="188">
        <f t="shared" si="40"/>
        <v>0</v>
      </c>
      <c r="CX29" s="188">
        <f t="shared" si="40"/>
        <v>0</v>
      </c>
      <c r="CY29" s="188">
        <f t="shared" si="40"/>
        <v>0</v>
      </c>
      <c r="CZ29" s="188">
        <f t="shared" si="40"/>
        <v>0</v>
      </c>
      <c r="DA29" s="188">
        <f t="shared" si="40"/>
        <v>0</v>
      </c>
      <c r="DB29" s="188">
        <f t="shared" si="40"/>
        <v>0</v>
      </c>
      <c r="DC29" s="188">
        <f t="shared" si="40"/>
        <v>0</v>
      </c>
      <c r="DD29" s="188">
        <f t="shared" si="40"/>
        <v>0</v>
      </c>
      <c r="DE29" s="188">
        <f t="shared" si="40"/>
        <v>0</v>
      </c>
      <c r="DF29" s="188">
        <f t="shared" si="40"/>
        <v>0</v>
      </c>
      <c r="DG29" s="188">
        <f>IF(SUM(DG6:DG28)=SUM(CW29,CY29,DA29,DC29,DE29),SUM(DG6:DG28),"[ERROR]")</f>
        <v>0</v>
      </c>
      <c r="DH29" s="188">
        <f t="shared" ref="DH29:DR29" si="41">SUM(DH6:DH28)</f>
        <v>0</v>
      </c>
      <c r="DI29" s="188">
        <f t="shared" si="41"/>
        <v>0</v>
      </c>
      <c r="DJ29" s="188">
        <f t="shared" si="41"/>
        <v>0</v>
      </c>
      <c r="DK29" s="188">
        <f t="shared" si="41"/>
        <v>0</v>
      </c>
      <c r="DL29" s="188">
        <f t="shared" si="41"/>
        <v>0</v>
      </c>
      <c r="DM29" s="188">
        <f t="shared" si="41"/>
        <v>0</v>
      </c>
      <c r="DN29" s="188">
        <f t="shared" si="41"/>
        <v>0</v>
      </c>
      <c r="DO29" s="188">
        <f t="shared" si="41"/>
        <v>0</v>
      </c>
      <c r="DP29" s="188">
        <f t="shared" si="41"/>
        <v>0</v>
      </c>
      <c r="DQ29" s="188">
        <f t="shared" si="41"/>
        <v>0</v>
      </c>
      <c r="DR29" s="188">
        <f t="shared" si="41"/>
        <v>0</v>
      </c>
      <c r="DS29" s="188">
        <f>IF(SUM(DS6:DS28)=SUM(DI29,DK29,DM29,DO29,DQ29),SUM(DS6:DS28),"[ERROR]")</f>
        <v>0</v>
      </c>
      <c r="DT29" s="188">
        <f t="shared" ref="DT29:ED29" si="42">SUM(DT6:DT28)</f>
        <v>0</v>
      </c>
      <c r="DU29" s="188">
        <f t="shared" si="42"/>
        <v>0</v>
      </c>
      <c r="DV29" s="188">
        <f t="shared" si="42"/>
        <v>0</v>
      </c>
      <c r="DW29" s="188">
        <f t="shared" si="42"/>
        <v>0</v>
      </c>
      <c r="DX29" s="188">
        <f t="shared" si="42"/>
        <v>0</v>
      </c>
      <c r="DY29" s="188">
        <f t="shared" si="42"/>
        <v>0</v>
      </c>
      <c r="DZ29" s="188">
        <f t="shared" si="42"/>
        <v>0</v>
      </c>
      <c r="EA29" s="188">
        <f t="shared" si="42"/>
        <v>0</v>
      </c>
      <c r="EB29" s="188">
        <f t="shared" si="42"/>
        <v>0</v>
      </c>
      <c r="EC29" s="188">
        <f t="shared" si="42"/>
        <v>0</v>
      </c>
      <c r="ED29" s="188">
        <f t="shared" si="42"/>
        <v>0</v>
      </c>
      <c r="EE29" s="188">
        <f>IF(SUM(EE6:EE28)=SUM(DU29,DW29,DY29,EA29,EC29),SUM(EE6:EE28),"[ERROR]")</f>
        <v>0</v>
      </c>
      <c r="EF29" s="188">
        <f t="shared" ref="EF29:EP29" si="43">SUM(EF6:EF28)</f>
        <v>0</v>
      </c>
      <c r="EG29" s="188">
        <f t="shared" si="43"/>
        <v>0</v>
      </c>
      <c r="EH29" s="188">
        <f t="shared" si="43"/>
        <v>0</v>
      </c>
      <c r="EI29" s="188">
        <f t="shared" si="43"/>
        <v>0</v>
      </c>
      <c r="EJ29" s="188">
        <f t="shared" si="43"/>
        <v>0</v>
      </c>
      <c r="EK29" s="188">
        <f t="shared" si="43"/>
        <v>0</v>
      </c>
      <c r="EL29" s="188">
        <f t="shared" si="43"/>
        <v>0</v>
      </c>
      <c r="EM29" s="188">
        <f t="shared" si="43"/>
        <v>0</v>
      </c>
      <c r="EN29" s="188">
        <f t="shared" si="43"/>
        <v>0</v>
      </c>
      <c r="EO29" s="188">
        <f t="shared" si="43"/>
        <v>0</v>
      </c>
      <c r="EP29" s="188">
        <f t="shared" si="43"/>
        <v>0</v>
      </c>
      <c r="EQ29" s="188">
        <f>IF(SUM(EQ6:EQ28)=SUM(EG29,EI29,EK29,EM29,EO29),SUM(EQ6:EQ28),"[ERROR]")</f>
        <v>0</v>
      </c>
      <c r="ER29" s="188">
        <f t="shared" ref="ER29:FB29" si="44">SUM(ER6:ER28)</f>
        <v>0</v>
      </c>
      <c r="ES29" s="188">
        <f t="shared" si="44"/>
        <v>0</v>
      </c>
      <c r="ET29" s="188">
        <f t="shared" si="44"/>
        <v>0</v>
      </c>
      <c r="EU29" s="188">
        <f t="shared" si="44"/>
        <v>0</v>
      </c>
      <c r="EV29" s="188">
        <f t="shared" si="44"/>
        <v>0</v>
      </c>
      <c r="EW29" s="188">
        <f t="shared" si="44"/>
        <v>0</v>
      </c>
      <c r="EX29" s="188">
        <f t="shared" si="44"/>
        <v>0</v>
      </c>
      <c r="EY29" s="188">
        <f t="shared" si="44"/>
        <v>0</v>
      </c>
      <c r="EZ29" s="188">
        <f t="shared" si="44"/>
        <v>0</v>
      </c>
      <c r="FA29" s="188">
        <f t="shared" si="44"/>
        <v>0</v>
      </c>
      <c r="FB29" s="188">
        <f t="shared" si="44"/>
        <v>0</v>
      </c>
      <c r="FC29" s="188">
        <f>IF(SUM(FC6:FC28)=SUM(ES29,EU29,EW29,EY29,FA29),SUM(FC6:FC28),"[ERROR]")</f>
        <v>0</v>
      </c>
      <c r="FD29" s="188">
        <f t="shared" ref="FD29:FN29" si="45">SUM(FD6:FD28)</f>
        <v>0</v>
      </c>
      <c r="FE29" s="188">
        <f t="shared" si="45"/>
        <v>0</v>
      </c>
      <c r="FF29" s="188">
        <f t="shared" si="45"/>
        <v>0</v>
      </c>
      <c r="FG29" s="188">
        <f t="shared" si="45"/>
        <v>0</v>
      </c>
      <c r="FH29" s="188">
        <f t="shared" si="45"/>
        <v>0</v>
      </c>
      <c r="FI29" s="188">
        <f t="shared" si="45"/>
        <v>0</v>
      </c>
      <c r="FJ29" s="188">
        <f t="shared" si="45"/>
        <v>0</v>
      </c>
      <c r="FK29" s="188">
        <f t="shared" si="45"/>
        <v>0</v>
      </c>
      <c r="FL29" s="188">
        <f t="shared" si="45"/>
        <v>0</v>
      </c>
      <c r="FM29" s="188">
        <f t="shared" si="45"/>
        <v>0</v>
      </c>
      <c r="FN29" s="188">
        <f t="shared" si="45"/>
        <v>0</v>
      </c>
      <c r="FO29" s="188">
        <f>IF(SUM(FO6:FO28)=SUM(FE29,FG29,FI29,FK29,FM29),SUM(FO6:FO28),"[ERROR]")</f>
        <v>0</v>
      </c>
      <c r="FP29" s="188">
        <f t="shared" ref="FP29:FZ29" si="46">SUM(FP6:FP28)</f>
        <v>0</v>
      </c>
      <c r="FQ29" s="188">
        <f t="shared" si="46"/>
        <v>0</v>
      </c>
      <c r="FR29" s="188">
        <f t="shared" si="46"/>
        <v>0</v>
      </c>
      <c r="FS29" s="188">
        <f t="shared" si="46"/>
        <v>0</v>
      </c>
      <c r="FT29" s="188">
        <f t="shared" si="46"/>
        <v>0</v>
      </c>
      <c r="FU29" s="188">
        <f t="shared" si="46"/>
        <v>0</v>
      </c>
      <c r="FV29" s="188">
        <f t="shared" si="46"/>
        <v>0</v>
      </c>
      <c r="FW29" s="188">
        <f t="shared" si="46"/>
        <v>0</v>
      </c>
      <c r="FX29" s="188">
        <f t="shared" si="46"/>
        <v>0</v>
      </c>
      <c r="FY29" s="188">
        <f t="shared" si="46"/>
        <v>0</v>
      </c>
      <c r="FZ29" s="188">
        <f t="shared" si="46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1" spans="1:184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35.25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35.25" hidden="1" customHeight="1" x14ac:dyDescent="0.2">
      <c r="D33" s="14"/>
      <c r="E33" s="243" t="s">
        <v>199</v>
      </c>
      <c r="F33" s="244"/>
      <c r="G33" s="244"/>
      <c r="H33" s="244"/>
      <c r="I33" s="244"/>
      <c r="J33" s="244"/>
      <c r="K33" s="244"/>
      <c r="L33" s="244"/>
      <c r="M33" s="245"/>
      <c r="N33" s="246"/>
    </row>
    <row r="34" spans="4:14" ht="35.25" hidden="1" customHeight="1" thickBot="1" x14ac:dyDescent="0.25">
      <c r="D34" s="14"/>
      <c r="E34" s="247" t="s">
        <v>203</v>
      </c>
      <c r="F34" s="248"/>
      <c r="G34" s="249" t="s">
        <v>202</v>
      </c>
      <c r="H34" s="248"/>
      <c r="I34" s="249" t="s">
        <v>204</v>
      </c>
      <c r="J34" s="248"/>
      <c r="K34" s="249" t="s">
        <v>205</v>
      </c>
      <c r="L34" s="250"/>
      <c r="M34" s="249" t="s">
        <v>206</v>
      </c>
      <c r="N34" s="250"/>
    </row>
    <row r="35" spans="4:14" ht="35.25" hidden="1" customHeight="1" x14ac:dyDescent="0.2">
      <c r="D35" s="234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0" t="s">
        <v>212</v>
      </c>
      <c r="N35" s="236" t="s">
        <v>210</v>
      </c>
    </row>
    <row r="36" spans="4:14" ht="35.25" hidden="1" customHeight="1" thickBot="1" x14ac:dyDescent="0.25">
      <c r="D36" s="235"/>
      <c r="E36" s="240"/>
      <c r="F36" s="231"/>
      <c r="G36" s="231"/>
      <c r="H36" s="231"/>
      <c r="I36" s="231"/>
      <c r="J36" s="231"/>
      <c r="K36" s="231"/>
      <c r="L36" s="238"/>
      <c r="M36" s="231"/>
      <c r="N36" s="237"/>
    </row>
    <row r="37" spans="4:14" ht="35.25" hidden="1" customHeight="1" x14ac:dyDescent="0.2">
      <c r="D37" s="170" t="s">
        <v>200</v>
      </c>
      <c r="E37" s="4">
        <f t="shared" ref="E37:N38" si="47">SUM(E6,Q6,AC6,AO6,BA6,BM6,BY6,CK6,CW6,DI6,DU6, EG6, ES6, FE6, FQ6)</f>
        <v>0</v>
      </c>
      <c r="F37" s="4">
        <f t="shared" si="47"/>
        <v>0</v>
      </c>
      <c r="G37" s="4">
        <f t="shared" si="47"/>
        <v>0</v>
      </c>
      <c r="H37" s="4">
        <f t="shared" si="47"/>
        <v>0</v>
      </c>
      <c r="I37" s="4">
        <f t="shared" si="47"/>
        <v>0</v>
      </c>
      <c r="J37" s="4">
        <f t="shared" si="47"/>
        <v>0</v>
      </c>
      <c r="K37" s="4">
        <f t="shared" si="47"/>
        <v>0</v>
      </c>
      <c r="L37" s="4">
        <f t="shared" si="47"/>
        <v>0</v>
      </c>
      <c r="M37" s="4">
        <f t="shared" si="47"/>
        <v>0</v>
      </c>
      <c r="N37" s="11">
        <f t="shared" si="47"/>
        <v>0</v>
      </c>
    </row>
    <row r="38" spans="4:14" ht="35.25" hidden="1" customHeight="1" x14ac:dyDescent="0.2">
      <c r="D38" s="9" t="s">
        <v>0</v>
      </c>
      <c r="E38" s="4">
        <f t="shared" si="47"/>
        <v>0</v>
      </c>
      <c r="F38" s="4">
        <f t="shared" si="47"/>
        <v>0</v>
      </c>
      <c r="G38" s="4">
        <f t="shared" si="47"/>
        <v>0</v>
      </c>
      <c r="H38" s="4">
        <f t="shared" si="47"/>
        <v>6000</v>
      </c>
      <c r="I38" s="4">
        <f t="shared" si="47"/>
        <v>0</v>
      </c>
      <c r="J38" s="4">
        <f t="shared" si="47"/>
        <v>0</v>
      </c>
      <c r="K38" s="4">
        <f t="shared" si="47"/>
        <v>0</v>
      </c>
      <c r="L38" s="4">
        <f t="shared" si="47"/>
        <v>0</v>
      </c>
      <c r="M38" s="4">
        <f t="shared" si="47"/>
        <v>0</v>
      </c>
      <c r="N38" s="11">
        <f t="shared" si="47"/>
        <v>0</v>
      </c>
    </row>
    <row r="39" spans="4:14" ht="35.25" hidden="1" customHeight="1" x14ac:dyDescent="0.2">
      <c r="D39" s="10" t="s">
        <v>2</v>
      </c>
      <c r="E39" s="4">
        <f t="shared" ref="E39:E59" si="48">SUM(E8,Q8,AC8,AO8,BA8,BM8,BY8,CK8,CW8,DI8,DU8, EG8, ES8, FE8, FQ8)</f>
        <v>0</v>
      </c>
      <c r="F39" s="4">
        <f t="shared" ref="F39:F59" si="49">SUM(F8,R8,AD8,AP8,BB8,BN8,BZ8,CL8,CX8,DJ8,DV8, EH8, ET8, FF8, FR8)</f>
        <v>0</v>
      </c>
      <c r="G39" s="4">
        <f t="shared" ref="G39:G59" si="50">SUM(G8,S8,AE8,AQ8,BC8,BO8,CA8,CM8,CY8,DK8,DW8, EI8, EU8, FG8, FS8)</f>
        <v>0</v>
      </c>
      <c r="H39" s="4">
        <f t="shared" ref="H39:H59" si="51">SUM(H8,T8,AF8,AR8,BD8,BP8,CB8,CN8,CZ8,DL8,DX8, EJ8, EV8, FH8, FT8)</f>
        <v>0</v>
      </c>
      <c r="I39" s="4">
        <f t="shared" ref="I39:I59" si="52">SUM(I8,U8,AG8,AS8,BE8,BQ8,CC8,CO8,DA8,DM8,DY8, EK8, EW8, FI8, FU8)</f>
        <v>0</v>
      </c>
      <c r="J39" s="4">
        <f t="shared" ref="J39:J59" si="53">SUM(J8,V8,AH8,AT8,BF8,BR8,CD8,CP8,DB8,DN8,DZ8, EL8, EX8, FJ8, FV8)</f>
        <v>0</v>
      </c>
      <c r="K39" s="4">
        <f t="shared" ref="K39:K59" si="54">SUM(K8,W8,AI8,AU8,BG8,BS8,CE8,CQ8,DC8,DO8,EA8, EM8, EY8, FK8, FW8)</f>
        <v>0</v>
      </c>
      <c r="L39" s="4">
        <f t="shared" ref="L39:L59" si="55">SUM(L8,X8,AJ8,AV8,BH8,BT8,CF8,CR8,DD8,DP8,EB8, EN8, EZ8, FL8, FX8)</f>
        <v>0</v>
      </c>
      <c r="M39" s="4">
        <f t="shared" ref="M39:M59" si="56">SUM(M8,Y8,AK8,AW8,BI8,BU8,CG8,CS8,DE8,DQ8,EC8, EO8, FA8, FM8, FY8)</f>
        <v>0</v>
      </c>
      <c r="N39" s="11">
        <f t="shared" ref="N39:N59" si="57">SUM(N8,Z8,AL8,AX8,BJ8,BV8,CH8,CT8,DF8,DR8,ED8, EP8, FB8, FN8, FZ8)</f>
        <v>0</v>
      </c>
    </row>
    <row r="40" spans="4:14" ht="35.25" hidden="1" customHeight="1" x14ac:dyDescent="0.2">
      <c r="D40" s="10" t="s">
        <v>4</v>
      </c>
      <c r="E40" s="4">
        <f t="shared" si="48"/>
        <v>0</v>
      </c>
      <c r="F40" s="4">
        <f t="shared" si="49"/>
        <v>0</v>
      </c>
      <c r="G40" s="4">
        <f t="shared" si="50"/>
        <v>2000</v>
      </c>
      <c r="H40" s="4">
        <f t="shared" si="51"/>
        <v>0</v>
      </c>
      <c r="I40" s="4">
        <f t="shared" si="52"/>
        <v>0</v>
      </c>
      <c r="J40" s="4">
        <f t="shared" si="53"/>
        <v>0</v>
      </c>
      <c r="K40" s="4">
        <f t="shared" si="54"/>
        <v>0</v>
      </c>
      <c r="L40" s="4">
        <f t="shared" si="55"/>
        <v>0</v>
      </c>
      <c r="M40" s="4">
        <f t="shared" si="56"/>
        <v>0</v>
      </c>
      <c r="N40" s="11">
        <f t="shared" si="57"/>
        <v>0</v>
      </c>
    </row>
    <row r="41" spans="4:14" ht="35.25" hidden="1" customHeight="1" x14ac:dyDescent="0.2">
      <c r="D41" s="10" t="s">
        <v>6</v>
      </c>
      <c r="E41" s="4">
        <f t="shared" si="48"/>
        <v>0</v>
      </c>
      <c r="F41" s="4">
        <f t="shared" si="49"/>
        <v>0</v>
      </c>
      <c r="G41" s="4">
        <f t="shared" si="50"/>
        <v>0</v>
      </c>
      <c r="H41" s="4">
        <f t="shared" si="51"/>
        <v>0</v>
      </c>
      <c r="I41" s="4">
        <f t="shared" si="52"/>
        <v>0</v>
      </c>
      <c r="J41" s="4">
        <f t="shared" si="53"/>
        <v>0</v>
      </c>
      <c r="K41" s="4">
        <f t="shared" si="54"/>
        <v>0</v>
      </c>
      <c r="L41" s="4">
        <f t="shared" si="55"/>
        <v>0</v>
      </c>
      <c r="M41" s="4">
        <f t="shared" si="56"/>
        <v>0</v>
      </c>
      <c r="N41" s="11">
        <f t="shared" si="57"/>
        <v>0</v>
      </c>
    </row>
    <row r="42" spans="4:14" ht="35.25" hidden="1" customHeight="1" x14ac:dyDescent="0.2">
      <c r="D42" s="10" t="s">
        <v>8</v>
      </c>
      <c r="E42" s="4">
        <f t="shared" si="48"/>
        <v>2000</v>
      </c>
      <c r="F42" s="4">
        <f t="shared" si="49"/>
        <v>6000</v>
      </c>
      <c r="G42" s="4">
        <f t="shared" si="50"/>
        <v>2000</v>
      </c>
      <c r="H42" s="4">
        <f t="shared" si="51"/>
        <v>6000</v>
      </c>
      <c r="I42" s="4">
        <f t="shared" si="52"/>
        <v>2000</v>
      </c>
      <c r="J42" s="4">
        <f t="shared" si="53"/>
        <v>6000</v>
      </c>
      <c r="K42" s="4">
        <f t="shared" si="54"/>
        <v>2000</v>
      </c>
      <c r="L42" s="4">
        <f t="shared" si="55"/>
        <v>6000</v>
      </c>
      <c r="M42" s="4">
        <f t="shared" si="56"/>
        <v>0</v>
      </c>
      <c r="N42" s="11">
        <f t="shared" si="57"/>
        <v>0</v>
      </c>
    </row>
    <row r="43" spans="4:14" ht="35.25" hidden="1" customHeight="1" x14ac:dyDescent="0.2">
      <c r="D43" s="10" t="s">
        <v>10</v>
      </c>
      <c r="E43" s="4">
        <f t="shared" si="48"/>
        <v>5000</v>
      </c>
      <c r="F43" s="4">
        <f t="shared" si="49"/>
        <v>15000</v>
      </c>
      <c r="G43" s="4">
        <f t="shared" si="50"/>
        <v>10000</v>
      </c>
      <c r="H43" s="4">
        <f t="shared" si="51"/>
        <v>30000</v>
      </c>
      <c r="I43" s="4">
        <f t="shared" si="52"/>
        <v>10000</v>
      </c>
      <c r="J43" s="4">
        <f t="shared" si="53"/>
        <v>30000</v>
      </c>
      <c r="K43" s="4">
        <f t="shared" si="54"/>
        <v>5000</v>
      </c>
      <c r="L43" s="4">
        <f t="shared" si="55"/>
        <v>15000</v>
      </c>
      <c r="M43" s="4">
        <f t="shared" si="56"/>
        <v>0</v>
      </c>
      <c r="N43" s="11">
        <f t="shared" si="57"/>
        <v>0</v>
      </c>
    </row>
    <row r="44" spans="4:14" ht="35.25" hidden="1" customHeight="1" x14ac:dyDescent="0.2">
      <c r="D44" s="10" t="s">
        <v>12</v>
      </c>
      <c r="E44" s="4">
        <f t="shared" si="48"/>
        <v>2000</v>
      </c>
      <c r="F44" s="4">
        <f t="shared" si="49"/>
        <v>6000</v>
      </c>
      <c r="G44" s="4">
        <f t="shared" si="50"/>
        <v>5000</v>
      </c>
      <c r="H44" s="4">
        <f t="shared" si="51"/>
        <v>15000</v>
      </c>
      <c r="I44" s="4">
        <f t="shared" si="52"/>
        <v>5000</v>
      </c>
      <c r="J44" s="4">
        <f t="shared" si="53"/>
        <v>15000</v>
      </c>
      <c r="K44" s="4">
        <f t="shared" si="54"/>
        <v>1000</v>
      </c>
      <c r="L44" s="4">
        <f t="shared" si="55"/>
        <v>3000</v>
      </c>
      <c r="M44" s="4">
        <f t="shared" si="56"/>
        <v>0</v>
      </c>
      <c r="N44" s="11">
        <f t="shared" si="57"/>
        <v>0</v>
      </c>
    </row>
    <row r="45" spans="4:14" ht="35.25" hidden="1" customHeight="1" x14ac:dyDescent="0.2">
      <c r="D45" s="10" t="s">
        <v>14</v>
      </c>
      <c r="E45" s="4">
        <f t="shared" si="48"/>
        <v>20000</v>
      </c>
      <c r="F45" s="4">
        <f t="shared" si="49"/>
        <v>60000</v>
      </c>
      <c r="G45" s="4">
        <f t="shared" si="50"/>
        <v>30000</v>
      </c>
      <c r="H45" s="4">
        <f t="shared" si="51"/>
        <v>90000</v>
      </c>
      <c r="I45" s="4">
        <f t="shared" si="52"/>
        <v>30000</v>
      </c>
      <c r="J45" s="4">
        <f t="shared" si="53"/>
        <v>90000</v>
      </c>
      <c r="K45" s="4">
        <f t="shared" si="54"/>
        <v>20000</v>
      </c>
      <c r="L45" s="4">
        <f t="shared" si="55"/>
        <v>60000</v>
      </c>
      <c r="M45" s="4">
        <f t="shared" si="56"/>
        <v>0</v>
      </c>
      <c r="N45" s="11">
        <f t="shared" si="57"/>
        <v>0</v>
      </c>
    </row>
    <row r="46" spans="4:14" ht="35.25" hidden="1" customHeight="1" x14ac:dyDescent="0.2">
      <c r="D46" s="10" t="s">
        <v>16</v>
      </c>
      <c r="E46" s="4">
        <f t="shared" si="48"/>
        <v>2000</v>
      </c>
      <c r="F46" s="4">
        <f t="shared" si="49"/>
        <v>6000</v>
      </c>
      <c r="G46" s="4">
        <f t="shared" si="50"/>
        <v>3000</v>
      </c>
      <c r="H46" s="4">
        <f t="shared" si="51"/>
        <v>9000</v>
      </c>
      <c r="I46" s="4">
        <f t="shared" si="52"/>
        <v>3000</v>
      </c>
      <c r="J46" s="4">
        <f t="shared" si="53"/>
        <v>9000</v>
      </c>
      <c r="K46" s="4">
        <f t="shared" si="54"/>
        <v>2000</v>
      </c>
      <c r="L46" s="4">
        <f t="shared" si="55"/>
        <v>6000</v>
      </c>
      <c r="M46" s="4">
        <f t="shared" si="56"/>
        <v>0</v>
      </c>
      <c r="N46" s="11">
        <f t="shared" si="57"/>
        <v>0</v>
      </c>
    </row>
    <row r="47" spans="4:14" ht="35.25" hidden="1" customHeight="1" x14ac:dyDescent="0.2">
      <c r="D47" s="10" t="s">
        <v>18</v>
      </c>
      <c r="E47" s="4">
        <f t="shared" si="48"/>
        <v>1000</v>
      </c>
      <c r="F47" s="4">
        <f t="shared" si="49"/>
        <v>3000</v>
      </c>
      <c r="G47" s="4">
        <f t="shared" si="50"/>
        <v>1000</v>
      </c>
      <c r="H47" s="4">
        <f t="shared" si="51"/>
        <v>3000</v>
      </c>
      <c r="I47" s="4">
        <f t="shared" si="52"/>
        <v>1000</v>
      </c>
      <c r="J47" s="4">
        <f t="shared" si="53"/>
        <v>3000</v>
      </c>
      <c r="K47" s="4">
        <f t="shared" si="54"/>
        <v>1000</v>
      </c>
      <c r="L47" s="4">
        <f t="shared" si="55"/>
        <v>3000</v>
      </c>
      <c r="M47" s="4">
        <f t="shared" si="56"/>
        <v>0</v>
      </c>
      <c r="N47" s="11">
        <f t="shared" si="57"/>
        <v>0</v>
      </c>
    </row>
    <row r="48" spans="4:14" ht="35.25" hidden="1" customHeight="1" x14ac:dyDescent="0.2">
      <c r="D48" s="10" t="s">
        <v>20</v>
      </c>
      <c r="E48" s="4">
        <f t="shared" si="48"/>
        <v>0</v>
      </c>
      <c r="F48" s="4">
        <f t="shared" si="49"/>
        <v>0</v>
      </c>
      <c r="G48" s="4">
        <f t="shared" si="50"/>
        <v>0</v>
      </c>
      <c r="H48" s="4">
        <f t="shared" si="51"/>
        <v>0</v>
      </c>
      <c r="I48" s="4">
        <f t="shared" si="52"/>
        <v>0</v>
      </c>
      <c r="J48" s="4">
        <f t="shared" si="53"/>
        <v>0</v>
      </c>
      <c r="K48" s="4">
        <f t="shared" si="54"/>
        <v>0</v>
      </c>
      <c r="L48" s="4">
        <f t="shared" si="55"/>
        <v>0</v>
      </c>
      <c r="M48" s="4">
        <f t="shared" si="56"/>
        <v>0</v>
      </c>
      <c r="N48" s="11">
        <f t="shared" si="57"/>
        <v>0</v>
      </c>
    </row>
    <row r="49" spans="4:14" ht="35.25" hidden="1" customHeight="1" x14ac:dyDescent="0.2">
      <c r="D49" s="10" t="s">
        <v>22</v>
      </c>
      <c r="E49" s="4">
        <f t="shared" si="48"/>
        <v>0</v>
      </c>
      <c r="F49" s="4">
        <f t="shared" si="49"/>
        <v>0</v>
      </c>
      <c r="G49" s="4">
        <f t="shared" si="50"/>
        <v>2500</v>
      </c>
      <c r="H49" s="4">
        <f t="shared" si="51"/>
        <v>7500</v>
      </c>
      <c r="I49" s="4">
        <f t="shared" si="52"/>
        <v>2500</v>
      </c>
      <c r="J49" s="4">
        <f t="shared" si="53"/>
        <v>7500</v>
      </c>
      <c r="K49" s="4">
        <f t="shared" si="54"/>
        <v>0</v>
      </c>
      <c r="L49" s="4">
        <f t="shared" si="55"/>
        <v>0</v>
      </c>
      <c r="M49" s="4">
        <f t="shared" si="56"/>
        <v>0</v>
      </c>
      <c r="N49" s="11">
        <f t="shared" si="57"/>
        <v>0</v>
      </c>
    </row>
    <row r="50" spans="4:14" ht="35.25" hidden="1" customHeight="1" x14ac:dyDescent="0.2">
      <c r="D50" s="10" t="s">
        <v>24</v>
      </c>
      <c r="E50" s="4">
        <f t="shared" si="48"/>
        <v>0</v>
      </c>
      <c r="F50" s="4">
        <f t="shared" si="49"/>
        <v>0</v>
      </c>
      <c r="G50" s="4">
        <f t="shared" si="50"/>
        <v>0</v>
      </c>
      <c r="H50" s="4">
        <f t="shared" si="51"/>
        <v>0</v>
      </c>
      <c r="I50" s="4">
        <f t="shared" si="52"/>
        <v>0</v>
      </c>
      <c r="J50" s="4">
        <f t="shared" si="53"/>
        <v>0</v>
      </c>
      <c r="K50" s="4">
        <f t="shared" si="54"/>
        <v>0</v>
      </c>
      <c r="L50" s="4">
        <f t="shared" si="55"/>
        <v>0</v>
      </c>
      <c r="M50" s="4">
        <f t="shared" si="56"/>
        <v>0</v>
      </c>
      <c r="N50" s="11">
        <f t="shared" si="57"/>
        <v>0</v>
      </c>
    </row>
    <row r="51" spans="4:14" ht="35.25" hidden="1" customHeight="1" x14ac:dyDescent="0.2">
      <c r="D51" s="10" t="s">
        <v>26</v>
      </c>
      <c r="E51" s="4">
        <f t="shared" si="48"/>
        <v>0</v>
      </c>
      <c r="F51" s="4">
        <f t="shared" si="49"/>
        <v>0</v>
      </c>
      <c r="G51" s="4">
        <f t="shared" si="50"/>
        <v>0</v>
      </c>
      <c r="H51" s="4">
        <f t="shared" si="51"/>
        <v>0</v>
      </c>
      <c r="I51" s="4">
        <f t="shared" si="52"/>
        <v>0</v>
      </c>
      <c r="J51" s="4">
        <f t="shared" si="53"/>
        <v>0</v>
      </c>
      <c r="K51" s="4">
        <f t="shared" si="54"/>
        <v>0</v>
      </c>
      <c r="L51" s="4">
        <f t="shared" si="55"/>
        <v>0</v>
      </c>
      <c r="M51" s="4">
        <f t="shared" si="56"/>
        <v>0</v>
      </c>
      <c r="N51" s="11">
        <f t="shared" si="57"/>
        <v>0</v>
      </c>
    </row>
    <row r="52" spans="4:14" ht="35.25" hidden="1" customHeight="1" x14ac:dyDescent="0.2">
      <c r="D52" s="10" t="s">
        <v>28</v>
      </c>
      <c r="E52" s="4">
        <f t="shared" si="48"/>
        <v>0</v>
      </c>
      <c r="F52" s="4">
        <f t="shared" si="49"/>
        <v>0</v>
      </c>
      <c r="G52" s="4">
        <f t="shared" si="50"/>
        <v>0</v>
      </c>
      <c r="H52" s="4">
        <f t="shared" si="51"/>
        <v>0</v>
      </c>
      <c r="I52" s="4">
        <f t="shared" si="52"/>
        <v>0</v>
      </c>
      <c r="J52" s="4">
        <f t="shared" si="53"/>
        <v>0</v>
      </c>
      <c r="K52" s="4">
        <f t="shared" si="54"/>
        <v>0</v>
      </c>
      <c r="L52" s="4">
        <f t="shared" si="55"/>
        <v>0</v>
      </c>
      <c r="M52" s="4">
        <f t="shared" si="56"/>
        <v>0</v>
      </c>
      <c r="N52" s="11">
        <f t="shared" si="57"/>
        <v>0</v>
      </c>
    </row>
    <row r="53" spans="4:14" ht="35.25" hidden="1" customHeight="1" x14ac:dyDescent="0.2">
      <c r="D53" s="10" t="s">
        <v>30</v>
      </c>
      <c r="E53" s="4">
        <f t="shared" si="48"/>
        <v>0</v>
      </c>
      <c r="F53" s="4">
        <f t="shared" si="49"/>
        <v>0</v>
      </c>
      <c r="G53" s="4">
        <f t="shared" si="50"/>
        <v>0</v>
      </c>
      <c r="H53" s="4">
        <f t="shared" si="51"/>
        <v>0</v>
      </c>
      <c r="I53" s="4">
        <f t="shared" si="52"/>
        <v>0</v>
      </c>
      <c r="J53" s="4">
        <f t="shared" si="53"/>
        <v>0</v>
      </c>
      <c r="K53" s="4">
        <f t="shared" si="54"/>
        <v>0</v>
      </c>
      <c r="L53" s="4">
        <f t="shared" si="55"/>
        <v>0</v>
      </c>
      <c r="M53" s="4">
        <f t="shared" si="56"/>
        <v>0</v>
      </c>
      <c r="N53" s="11">
        <f t="shared" si="57"/>
        <v>0</v>
      </c>
    </row>
    <row r="54" spans="4:14" ht="35.25" hidden="1" customHeight="1" x14ac:dyDescent="0.2">
      <c r="D54" s="10">
        <v>5201</v>
      </c>
      <c r="E54" s="4">
        <f t="shared" si="48"/>
        <v>15000</v>
      </c>
      <c r="F54" s="4">
        <f t="shared" si="49"/>
        <v>45000</v>
      </c>
      <c r="G54" s="4">
        <f t="shared" si="50"/>
        <v>20000</v>
      </c>
      <c r="H54" s="4">
        <f t="shared" si="51"/>
        <v>60000</v>
      </c>
      <c r="I54" s="4">
        <f t="shared" si="52"/>
        <v>20000</v>
      </c>
      <c r="J54" s="4">
        <f t="shared" si="53"/>
        <v>60000</v>
      </c>
      <c r="K54" s="4">
        <f t="shared" si="54"/>
        <v>15000</v>
      </c>
      <c r="L54" s="4">
        <f t="shared" si="55"/>
        <v>45000</v>
      </c>
      <c r="M54" s="4">
        <f t="shared" si="56"/>
        <v>0</v>
      </c>
      <c r="N54" s="11">
        <f t="shared" si="57"/>
        <v>0</v>
      </c>
    </row>
    <row r="55" spans="4:14" ht="35.25" hidden="1" customHeight="1" x14ac:dyDescent="0.2">
      <c r="D55" s="10" t="s">
        <v>33</v>
      </c>
      <c r="E55" s="4">
        <f t="shared" si="48"/>
        <v>0</v>
      </c>
      <c r="F55" s="4">
        <f t="shared" si="49"/>
        <v>0</v>
      </c>
      <c r="G55" s="4">
        <f t="shared" si="50"/>
        <v>0</v>
      </c>
      <c r="H55" s="4">
        <f t="shared" si="51"/>
        <v>0</v>
      </c>
      <c r="I55" s="4">
        <f t="shared" si="52"/>
        <v>0</v>
      </c>
      <c r="J55" s="4">
        <f t="shared" si="53"/>
        <v>0</v>
      </c>
      <c r="K55" s="4">
        <f t="shared" si="54"/>
        <v>0</v>
      </c>
      <c r="L55" s="4">
        <f t="shared" si="55"/>
        <v>0</v>
      </c>
      <c r="M55" s="4">
        <f t="shared" si="56"/>
        <v>0</v>
      </c>
      <c r="N55" s="11">
        <f t="shared" si="57"/>
        <v>0</v>
      </c>
    </row>
    <row r="56" spans="4:14" ht="35.25" hidden="1" customHeight="1" x14ac:dyDescent="0.2">
      <c r="D56" s="10" t="s">
        <v>35</v>
      </c>
      <c r="E56" s="4">
        <f t="shared" si="48"/>
        <v>1000</v>
      </c>
      <c r="F56" s="4">
        <f t="shared" si="49"/>
        <v>3000</v>
      </c>
      <c r="G56" s="4">
        <f t="shared" si="50"/>
        <v>1000</v>
      </c>
      <c r="H56" s="4">
        <f t="shared" si="51"/>
        <v>3000</v>
      </c>
      <c r="I56" s="4">
        <f t="shared" si="52"/>
        <v>1000</v>
      </c>
      <c r="J56" s="4">
        <f t="shared" si="53"/>
        <v>3000</v>
      </c>
      <c r="K56" s="4">
        <f t="shared" si="54"/>
        <v>1000</v>
      </c>
      <c r="L56" s="4">
        <f t="shared" si="55"/>
        <v>3000</v>
      </c>
      <c r="M56" s="4">
        <f t="shared" si="56"/>
        <v>0</v>
      </c>
      <c r="N56" s="11">
        <f t="shared" si="57"/>
        <v>0</v>
      </c>
    </row>
    <row r="57" spans="4:14" ht="35.25" hidden="1" customHeight="1" x14ac:dyDescent="0.2">
      <c r="D57" s="10" t="s">
        <v>37</v>
      </c>
      <c r="E57" s="4">
        <f t="shared" si="48"/>
        <v>1000</v>
      </c>
      <c r="F57" s="4">
        <f t="shared" si="49"/>
        <v>3000</v>
      </c>
      <c r="G57" s="4">
        <f t="shared" si="50"/>
        <v>1000</v>
      </c>
      <c r="H57" s="4">
        <f t="shared" si="51"/>
        <v>3000</v>
      </c>
      <c r="I57" s="4">
        <f t="shared" si="52"/>
        <v>1000</v>
      </c>
      <c r="J57" s="4">
        <f t="shared" si="53"/>
        <v>3000</v>
      </c>
      <c r="K57" s="4">
        <f t="shared" si="54"/>
        <v>1000</v>
      </c>
      <c r="L57" s="4">
        <f t="shared" si="55"/>
        <v>3000</v>
      </c>
      <c r="M57" s="4">
        <f t="shared" si="56"/>
        <v>0</v>
      </c>
      <c r="N57" s="11">
        <f t="shared" si="57"/>
        <v>0</v>
      </c>
    </row>
    <row r="58" spans="4:14" ht="35.25" hidden="1" customHeight="1" x14ac:dyDescent="0.2">
      <c r="D58" s="10">
        <v>5303</v>
      </c>
      <c r="E58" s="4">
        <f t="shared" si="48"/>
        <v>0</v>
      </c>
      <c r="F58" s="4">
        <f t="shared" si="49"/>
        <v>0</v>
      </c>
      <c r="G58" s="4">
        <f t="shared" si="50"/>
        <v>0</v>
      </c>
      <c r="H58" s="4">
        <f t="shared" si="51"/>
        <v>0</v>
      </c>
      <c r="I58" s="4">
        <f t="shared" si="52"/>
        <v>0</v>
      </c>
      <c r="J58" s="4">
        <f t="shared" si="53"/>
        <v>0</v>
      </c>
      <c r="K58" s="4">
        <f t="shared" si="54"/>
        <v>0</v>
      </c>
      <c r="L58" s="4">
        <f t="shared" si="55"/>
        <v>0</v>
      </c>
      <c r="M58" s="4">
        <f t="shared" si="56"/>
        <v>0</v>
      </c>
      <c r="N58" s="11">
        <f t="shared" si="57"/>
        <v>0</v>
      </c>
    </row>
    <row r="59" spans="4:14" ht="35.25" hidden="1" customHeight="1" thickBot="1" x14ac:dyDescent="0.25">
      <c r="D59" s="10" t="s">
        <v>39</v>
      </c>
      <c r="E59" s="4">
        <f t="shared" si="48"/>
        <v>0</v>
      </c>
      <c r="F59" s="4">
        <f t="shared" si="49"/>
        <v>0</v>
      </c>
      <c r="G59" s="4">
        <f t="shared" si="50"/>
        <v>0</v>
      </c>
      <c r="H59" s="4">
        <f t="shared" si="51"/>
        <v>0</v>
      </c>
      <c r="I59" s="4">
        <f t="shared" si="52"/>
        <v>0</v>
      </c>
      <c r="J59" s="4">
        <f t="shared" si="53"/>
        <v>0</v>
      </c>
      <c r="K59" s="4">
        <f t="shared" si="54"/>
        <v>0</v>
      </c>
      <c r="L59" s="4">
        <f t="shared" si="55"/>
        <v>0</v>
      </c>
      <c r="M59" s="4">
        <f t="shared" si="56"/>
        <v>0</v>
      </c>
      <c r="N59" s="11">
        <f t="shared" si="57"/>
        <v>0</v>
      </c>
    </row>
    <row r="60" spans="4:14" ht="35.25" hidden="1" customHeight="1" thickBot="1" x14ac:dyDescent="0.25">
      <c r="D60" s="8">
        <v>9999</v>
      </c>
      <c r="E60" s="12">
        <f t="shared" ref="E60:N60" si="58">SUM(E29,Q29,AC29,AO29,BA29,BM29,BY29,CK29,CW29,DI29,DU29,EG29,ES29,FE29)</f>
        <v>49000</v>
      </c>
      <c r="F60" s="12">
        <f t="shared" si="58"/>
        <v>147000</v>
      </c>
      <c r="G60" s="12">
        <f t="shared" si="58"/>
        <v>77500</v>
      </c>
      <c r="H60" s="12">
        <f t="shared" si="58"/>
        <v>232500</v>
      </c>
      <c r="I60" s="12">
        <f t="shared" si="58"/>
        <v>75500</v>
      </c>
      <c r="J60" s="12">
        <f t="shared" si="58"/>
        <v>226500</v>
      </c>
      <c r="K60" s="12">
        <f t="shared" si="58"/>
        <v>48000</v>
      </c>
      <c r="L60" s="12">
        <f t="shared" si="58"/>
        <v>144000</v>
      </c>
      <c r="M60" s="12">
        <f t="shared" si="58"/>
        <v>0</v>
      </c>
      <c r="N60" s="13">
        <f t="shared" si="58"/>
        <v>0</v>
      </c>
    </row>
    <row r="61" spans="4:14" ht="35.25" hidden="1" customHeight="1" x14ac:dyDescent="0.2"/>
  </sheetData>
  <sheetProtection password="AC58" sheet="1" objects="1" scenarios="1"/>
  <mergeCells count="324">
    <mergeCell ref="BK4:BK5"/>
    <mergeCell ref="BL4:BL5"/>
    <mergeCell ref="BG4:BG5"/>
    <mergeCell ref="BH4:BH5"/>
    <mergeCell ref="BI4:BI5"/>
    <mergeCell ref="BJ4:BJ5"/>
    <mergeCell ref="AY4:AY5"/>
    <mergeCell ref="AZ4:AZ5"/>
    <mergeCell ref="BA4:BA5"/>
    <mergeCell ref="BB4:BB5"/>
    <mergeCell ref="BC4:BC5"/>
    <mergeCell ref="BD4:BD5"/>
    <mergeCell ref="AO4:AO5"/>
    <mergeCell ref="AP4:AP5"/>
    <mergeCell ref="AQ4:AQ5"/>
    <mergeCell ref="AR4:AR5"/>
    <mergeCell ref="BE4:BE5"/>
    <mergeCell ref="BF4:BF5"/>
    <mergeCell ref="AU4:AU5"/>
    <mergeCell ref="AV4:AV5"/>
    <mergeCell ref="AW4:AW5"/>
    <mergeCell ref="AX4:AX5"/>
    <mergeCell ref="AE4:AE5"/>
    <mergeCell ref="AF4:AF5"/>
    <mergeCell ref="AS4:AS5"/>
    <mergeCell ref="AT4:AT5"/>
    <mergeCell ref="AI4:AI5"/>
    <mergeCell ref="AJ4:AJ5"/>
    <mergeCell ref="AK4:AK5"/>
    <mergeCell ref="AL4:AL5"/>
    <mergeCell ref="AM4:AM5"/>
    <mergeCell ref="AN4:AN5"/>
    <mergeCell ref="AG4:AG5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O4:O5"/>
    <mergeCell ref="P4:P5"/>
    <mergeCell ref="Q4:Q5"/>
    <mergeCell ref="R4:R5"/>
    <mergeCell ref="S4:S5"/>
    <mergeCell ref="T4:T5"/>
    <mergeCell ref="G4:G5"/>
    <mergeCell ref="H4:H5"/>
    <mergeCell ref="I4:I5"/>
    <mergeCell ref="J4:J5"/>
    <mergeCell ref="U4:U5"/>
    <mergeCell ref="V4:V5"/>
    <mergeCell ref="K4:K5"/>
    <mergeCell ref="L4:L5"/>
    <mergeCell ref="M4:M5"/>
    <mergeCell ref="N4:N5"/>
    <mergeCell ref="AY3:AZ3"/>
    <mergeCell ref="BA3:BB3"/>
    <mergeCell ref="BC3:BD3"/>
    <mergeCell ref="BE3:BF3"/>
    <mergeCell ref="BK3:BL3"/>
    <mergeCell ref="A4:A5"/>
    <mergeCell ref="B4:B5"/>
    <mergeCell ref="C4:D4"/>
    <mergeCell ref="E4:E5"/>
    <mergeCell ref="F4:F5"/>
    <mergeCell ref="AE3:AF3"/>
    <mergeCell ref="AG3:AH3"/>
    <mergeCell ref="BG3:BH3"/>
    <mergeCell ref="BI3:BJ3"/>
    <mergeCell ref="AM3:AN3"/>
    <mergeCell ref="AO3:AP3"/>
    <mergeCell ref="AQ3:AR3"/>
    <mergeCell ref="AS3:AT3"/>
    <mergeCell ref="AU3:AV3"/>
    <mergeCell ref="AW3:AX3"/>
    <mergeCell ref="AI3:AJ3"/>
    <mergeCell ref="AK3:AL3"/>
    <mergeCell ref="O3:P3"/>
    <mergeCell ref="Q3:R3"/>
    <mergeCell ref="S3:T3"/>
    <mergeCell ref="U3:V3"/>
    <mergeCell ref="W3:X3"/>
    <mergeCell ref="Y3:Z3"/>
    <mergeCell ref="AA3:AB3"/>
    <mergeCell ref="AC3:AD3"/>
    <mergeCell ref="AC1:AN1"/>
    <mergeCell ref="AO1:AZ1"/>
    <mergeCell ref="BA1:BL1"/>
    <mergeCell ref="C2:D2"/>
    <mergeCell ref="E2:P2"/>
    <mergeCell ref="Q2:AB2"/>
    <mergeCell ref="AC2:AN2"/>
    <mergeCell ref="AO2:AZ2"/>
    <mergeCell ref="BA2:BL2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M3:N3"/>
    <mergeCell ref="BM1:BX1"/>
    <mergeCell ref="BM2:BX2"/>
    <mergeCell ref="BM3:BN3"/>
    <mergeCell ref="BO3:BP3"/>
    <mergeCell ref="BQ3:BR3"/>
    <mergeCell ref="BS3:BT3"/>
    <mergeCell ref="BU3:BV3"/>
    <mergeCell ref="BW3:BX3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BU4:BU5"/>
    <mergeCell ref="BV4:BV5"/>
    <mergeCell ref="BY1:CJ1"/>
    <mergeCell ref="BY2:CJ2"/>
    <mergeCell ref="BY3:BZ3"/>
    <mergeCell ref="CA3:CB3"/>
    <mergeCell ref="CC3:CD3"/>
    <mergeCell ref="CE3:CF3"/>
    <mergeCell ref="CG3:CH3"/>
    <mergeCell ref="CI3:CJ3"/>
    <mergeCell ref="CI4:CI5"/>
    <mergeCell ref="CJ4:CJ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  <mergeCell ref="CK1:CV1"/>
    <mergeCell ref="CK2:CV2"/>
    <mergeCell ref="CK3:CL3"/>
    <mergeCell ref="CM3:CN3"/>
    <mergeCell ref="CO3:CP3"/>
    <mergeCell ref="CQ3:CR3"/>
    <mergeCell ref="CS3:CT3"/>
    <mergeCell ref="CU3:CV3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S4:CS5"/>
    <mergeCell ref="CT4:CT5"/>
    <mergeCell ref="CW1:DH1"/>
    <mergeCell ref="CW2:DH2"/>
    <mergeCell ref="CW3:CX3"/>
    <mergeCell ref="CY3:CZ3"/>
    <mergeCell ref="DA3:DB3"/>
    <mergeCell ref="DC3:DD3"/>
    <mergeCell ref="DE3:DF3"/>
    <mergeCell ref="DG3:DH3"/>
    <mergeCell ref="DG4:DG5"/>
    <mergeCell ref="DH4:DH5"/>
    <mergeCell ref="CW4:CW5"/>
    <mergeCell ref="CX4:CX5"/>
    <mergeCell ref="CY4:CY5"/>
    <mergeCell ref="CZ4:CZ5"/>
    <mergeCell ref="DA4:DA5"/>
    <mergeCell ref="DB4:DB5"/>
    <mergeCell ref="DC4:DC5"/>
    <mergeCell ref="DD4:DD5"/>
    <mergeCell ref="DE4:DE5"/>
    <mergeCell ref="DF4:DF5"/>
    <mergeCell ref="DI1:DT1"/>
    <mergeCell ref="DI2:DT2"/>
    <mergeCell ref="DI3:DJ3"/>
    <mergeCell ref="DK3:DL3"/>
    <mergeCell ref="DM3:DN3"/>
    <mergeCell ref="DO3:DP3"/>
    <mergeCell ref="DQ3:DR3"/>
    <mergeCell ref="DS3:DT3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Q4:DQ5"/>
    <mergeCell ref="DR4:DR5"/>
    <mergeCell ref="DU1:EF1"/>
    <mergeCell ref="DU2:EF2"/>
    <mergeCell ref="DU3:DV3"/>
    <mergeCell ref="DW3:DX3"/>
    <mergeCell ref="DY3:DZ3"/>
    <mergeCell ref="EA3:EB3"/>
    <mergeCell ref="EC3:ED3"/>
    <mergeCell ref="EE3:EF3"/>
    <mergeCell ref="EE4:EE5"/>
    <mergeCell ref="EF4:EF5"/>
    <mergeCell ref="DU4:DU5"/>
    <mergeCell ref="DV4:DV5"/>
    <mergeCell ref="DW4:DW5"/>
    <mergeCell ref="DX4:DX5"/>
    <mergeCell ref="DY4:DY5"/>
    <mergeCell ref="DZ4:DZ5"/>
    <mergeCell ref="EA4:EA5"/>
    <mergeCell ref="EB4:EB5"/>
    <mergeCell ref="EC4:EC5"/>
    <mergeCell ref="ED4:ED5"/>
    <mergeCell ref="EG1:ER1"/>
    <mergeCell ref="EG2:ER2"/>
    <mergeCell ref="EG3:EH3"/>
    <mergeCell ref="EI3:EJ3"/>
    <mergeCell ref="EK3:EL3"/>
    <mergeCell ref="EM3:EN3"/>
    <mergeCell ref="EO3:EP3"/>
    <mergeCell ref="EQ3:ER3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O4:EO5"/>
    <mergeCell ref="EP4:EP5"/>
    <mergeCell ref="ES1:FD1"/>
    <mergeCell ref="ES2:FD2"/>
    <mergeCell ref="ES3:ET3"/>
    <mergeCell ref="EU3:EV3"/>
    <mergeCell ref="EW3:EX3"/>
    <mergeCell ref="EY3:EZ3"/>
    <mergeCell ref="FA3:FB3"/>
    <mergeCell ref="FC3:FD3"/>
    <mergeCell ref="FC4:FC5"/>
    <mergeCell ref="FD4:FD5"/>
    <mergeCell ref="ES4:ES5"/>
    <mergeCell ref="ET4:ET5"/>
    <mergeCell ref="EU4:EU5"/>
    <mergeCell ref="EV4:EV5"/>
    <mergeCell ref="EW4:EW5"/>
    <mergeCell ref="EX4:EX5"/>
    <mergeCell ref="EY4:EY5"/>
    <mergeCell ref="EZ4:EZ5"/>
    <mergeCell ref="FA4:FA5"/>
    <mergeCell ref="FB4:FB5"/>
    <mergeCell ref="FE1:FP1"/>
    <mergeCell ref="FE2:FP2"/>
    <mergeCell ref="FE3:FF3"/>
    <mergeCell ref="FG3:FH3"/>
    <mergeCell ref="FI3:FJ3"/>
    <mergeCell ref="FK3:FL3"/>
    <mergeCell ref="FM3:FN3"/>
    <mergeCell ref="FO3:FP3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N4:FN5"/>
    <mergeCell ref="FW4:FW5"/>
    <mergeCell ref="FQ1:GB1"/>
    <mergeCell ref="FQ2:GB2"/>
    <mergeCell ref="FQ3:FR3"/>
    <mergeCell ref="FS3:FT3"/>
    <mergeCell ref="FU3:FV3"/>
    <mergeCell ref="FW3:FX3"/>
    <mergeCell ref="FY3:FZ3"/>
    <mergeCell ref="GA3:GB3"/>
    <mergeCell ref="M34:N34"/>
    <mergeCell ref="FO4:FO5"/>
    <mergeCell ref="GA4:GA5"/>
    <mergeCell ref="GB4:GB5"/>
    <mergeCell ref="FQ4:FQ5"/>
    <mergeCell ref="FR4:FR5"/>
    <mergeCell ref="FS4:FS5"/>
    <mergeCell ref="FT4:FT5"/>
    <mergeCell ref="FU4:FU5"/>
    <mergeCell ref="FV4:FV5"/>
    <mergeCell ref="F35:F36"/>
    <mergeCell ref="FX4:FX5"/>
    <mergeCell ref="FY4:FY5"/>
    <mergeCell ref="FZ4:FZ5"/>
    <mergeCell ref="H35:H36"/>
    <mergeCell ref="E33:N33"/>
    <mergeCell ref="E34:F34"/>
    <mergeCell ref="G34:H34"/>
    <mergeCell ref="I34:J34"/>
    <mergeCell ref="K34:L34"/>
    <mergeCell ref="G35:G36"/>
    <mergeCell ref="FM4:FM5"/>
    <mergeCell ref="D35:D36"/>
    <mergeCell ref="M35:M36"/>
    <mergeCell ref="N35:N36"/>
    <mergeCell ref="I35:I36"/>
    <mergeCell ref="J35:J36"/>
    <mergeCell ref="K35:K36"/>
    <mergeCell ref="L35:L36"/>
    <mergeCell ref="E35:E36"/>
  </mergeCells>
  <phoneticPr fontId="0" type="noConversion"/>
  <pageMargins left="0.75" right="0.75" top="1" bottom="1" header="0.5" footer="0.5"/>
  <pageSetup paperSize="9" scale="76" fitToHeight="20" orientation="landscape" r:id="rId1"/>
  <headerFooter alignWithMargins="0">
    <oddFooter>&amp;C&amp;P of &amp;N</oddFooter>
  </headerFooter>
  <colBreaks count="14" manualBreakCount="14">
    <brk id="16" max="27" man="1"/>
    <brk id="28" max="27" man="1"/>
    <brk id="40" max="27" man="1"/>
    <brk id="52" max="27" man="1"/>
    <brk id="64" max="27" man="1"/>
    <brk id="76" max="1048575" man="1"/>
    <brk id="88" max="1048575" man="1"/>
    <brk id="100" max="1048575" man="1"/>
    <brk id="112" max="1048575" man="1"/>
    <brk id="124" max="1048575" man="1"/>
    <brk id="136" max="1048575" man="1"/>
    <brk id="148" max="1048575" man="1"/>
    <brk id="160" max="1048575" man="1"/>
    <brk id="17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1"/>
  <sheetViews>
    <sheetView zoomScaleNormal="100" workbookViewId="0">
      <pane xSplit="4" ySplit="3" topLeftCell="E4" activePane="bottomRight" state="frozen"/>
      <selection activeCell="F23" sqref="F23"/>
      <selection pane="topRight" activeCell="F23" sqref="F23"/>
      <selection pane="bottomLeft" activeCell="F23" sqref="F23"/>
      <selection pane="bottomRight" activeCell="L29" sqref="L29"/>
    </sheetView>
  </sheetViews>
  <sheetFormatPr defaultColWidth="33.85546875" defaultRowHeight="12.75" x14ac:dyDescent="0.2"/>
  <cols>
    <col min="1" max="1" width="33.85546875" style="3" customWidth="1"/>
    <col min="2" max="2" width="9" style="3" customWidth="1"/>
    <col min="3" max="4" width="9.28515625" style="3" customWidth="1"/>
    <col min="5" max="184" width="9.28515625" style="2" customWidth="1"/>
    <col min="185" max="237" width="10.7109375" style="2" customWidth="1"/>
    <col min="238" max="16384" width="33.85546875" style="2"/>
  </cols>
  <sheetData>
    <row r="1" spans="1:184" s="1" customFormat="1" x14ac:dyDescent="0.2">
      <c r="A1" s="267" t="str">
        <f>CONCATENATE("ACTIVITY ", 'ALL Activities'!A76, ": ", 'ALL Activities'!C76)</f>
        <v>ACTIVITY E: Biosafety Communication Framework</v>
      </c>
      <c r="B1" s="268"/>
      <c r="C1" s="273" t="s">
        <v>64</v>
      </c>
      <c r="D1" s="274"/>
      <c r="E1" s="255" t="s">
        <v>98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7"/>
      <c r="Q1" s="255" t="s">
        <v>99</v>
      </c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7"/>
      <c r="AC1" s="255" t="s">
        <v>100</v>
      </c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7"/>
      <c r="AO1" s="255" t="s">
        <v>101</v>
      </c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7"/>
      <c r="BA1" s="255" t="s">
        <v>102</v>
      </c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7"/>
      <c r="BM1" s="255" t="s">
        <v>103</v>
      </c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7"/>
      <c r="BY1" s="255" t="s">
        <v>104</v>
      </c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7"/>
      <c r="CK1" s="255" t="s">
        <v>105</v>
      </c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7"/>
      <c r="CW1" s="255" t="s">
        <v>106</v>
      </c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7"/>
      <c r="DI1" s="255" t="s">
        <v>107</v>
      </c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7"/>
      <c r="DU1" s="255" t="s">
        <v>163</v>
      </c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7"/>
      <c r="EG1" s="255" t="s">
        <v>164</v>
      </c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7"/>
      <c r="ES1" s="255" t="s">
        <v>165</v>
      </c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7"/>
      <c r="FE1" s="255" t="s">
        <v>166</v>
      </c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7"/>
      <c r="FQ1" s="255" t="s">
        <v>167</v>
      </c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7"/>
    </row>
    <row r="2" spans="1:184" s="6" customFormat="1" ht="73.5" customHeight="1" thickBot="1" x14ac:dyDescent="0.25">
      <c r="A2" s="269"/>
      <c r="B2" s="270"/>
      <c r="C2" s="277" t="s">
        <v>134</v>
      </c>
      <c r="D2" s="278"/>
      <c r="E2" s="258" t="str">
        <f>'ALL Activities'!C77</f>
        <v>To increase public awareness on biosafety issues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>
        <f>'ALL Activities'!C78</f>
        <v>0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Activities'!C79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Activities'!C80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Activities'!C81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Activities'!C82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Activities'!C83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Activities'!C84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Activities'!C85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Activities'!C86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Activities'!C87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Activities'!C88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Activities'!C89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Activities'!C90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Activities'!C91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7" customFormat="1" ht="27.75" customHeight="1" thickBot="1" x14ac:dyDescent="0.25">
      <c r="A3" s="271"/>
      <c r="B3" s="272"/>
      <c r="C3" s="275" t="s">
        <v>65</v>
      </c>
      <c r="D3" s="276"/>
      <c r="E3" s="261" t="s">
        <v>203</v>
      </c>
      <c r="F3" s="262"/>
      <c r="G3" s="263" t="s">
        <v>202</v>
      </c>
      <c r="H3" s="262"/>
      <c r="I3" s="263" t="s">
        <v>204</v>
      </c>
      <c r="J3" s="262"/>
      <c r="K3" s="263" t="s">
        <v>205</v>
      </c>
      <c r="L3" s="262"/>
      <c r="M3" s="263" t="s">
        <v>206</v>
      </c>
      <c r="N3" s="264"/>
      <c r="O3" s="261" t="s">
        <v>66</v>
      </c>
      <c r="P3" s="279"/>
      <c r="Q3" s="261" t="s">
        <v>203</v>
      </c>
      <c r="R3" s="262"/>
      <c r="S3" s="263" t="s">
        <v>202</v>
      </c>
      <c r="T3" s="262"/>
      <c r="U3" s="263" t="s">
        <v>204</v>
      </c>
      <c r="V3" s="262"/>
      <c r="W3" s="263" t="s">
        <v>205</v>
      </c>
      <c r="X3" s="262"/>
      <c r="Y3" s="263" t="s">
        <v>206</v>
      </c>
      <c r="Z3" s="264"/>
      <c r="AA3" s="265" t="s">
        <v>66</v>
      </c>
      <c r="AB3" s="266"/>
      <c r="AC3" s="261" t="s">
        <v>203</v>
      </c>
      <c r="AD3" s="262"/>
      <c r="AE3" s="263" t="s">
        <v>202</v>
      </c>
      <c r="AF3" s="262"/>
      <c r="AG3" s="263" t="s">
        <v>204</v>
      </c>
      <c r="AH3" s="262"/>
      <c r="AI3" s="263" t="s">
        <v>205</v>
      </c>
      <c r="AJ3" s="262"/>
      <c r="AK3" s="263" t="s">
        <v>206</v>
      </c>
      <c r="AL3" s="264"/>
      <c r="AM3" s="265" t="s">
        <v>66</v>
      </c>
      <c r="AN3" s="266"/>
      <c r="AO3" s="261" t="s">
        <v>203</v>
      </c>
      <c r="AP3" s="262"/>
      <c r="AQ3" s="263" t="s">
        <v>202</v>
      </c>
      <c r="AR3" s="262"/>
      <c r="AS3" s="263" t="s">
        <v>204</v>
      </c>
      <c r="AT3" s="262"/>
      <c r="AU3" s="263" t="s">
        <v>205</v>
      </c>
      <c r="AV3" s="262"/>
      <c r="AW3" s="263" t="s">
        <v>206</v>
      </c>
      <c r="AX3" s="264"/>
      <c r="AY3" s="265" t="s">
        <v>66</v>
      </c>
      <c r="AZ3" s="266"/>
      <c r="BA3" s="261" t="s">
        <v>203</v>
      </c>
      <c r="BB3" s="262"/>
      <c r="BC3" s="263" t="s">
        <v>202</v>
      </c>
      <c r="BD3" s="262"/>
      <c r="BE3" s="263" t="s">
        <v>204</v>
      </c>
      <c r="BF3" s="262"/>
      <c r="BG3" s="263" t="s">
        <v>205</v>
      </c>
      <c r="BH3" s="262"/>
      <c r="BI3" s="263" t="s">
        <v>206</v>
      </c>
      <c r="BJ3" s="264"/>
      <c r="BK3" s="265" t="s">
        <v>66</v>
      </c>
      <c r="BL3" s="266"/>
      <c r="BM3" s="261" t="s">
        <v>203</v>
      </c>
      <c r="BN3" s="262"/>
      <c r="BO3" s="263" t="s">
        <v>202</v>
      </c>
      <c r="BP3" s="262"/>
      <c r="BQ3" s="263" t="s">
        <v>204</v>
      </c>
      <c r="BR3" s="262"/>
      <c r="BS3" s="263" t="s">
        <v>205</v>
      </c>
      <c r="BT3" s="262"/>
      <c r="BU3" s="263" t="s">
        <v>206</v>
      </c>
      <c r="BV3" s="264"/>
      <c r="BW3" s="265" t="s">
        <v>66</v>
      </c>
      <c r="BX3" s="266"/>
      <c r="BY3" s="261" t="s">
        <v>203</v>
      </c>
      <c r="BZ3" s="262"/>
      <c r="CA3" s="263" t="s">
        <v>202</v>
      </c>
      <c r="CB3" s="262"/>
      <c r="CC3" s="263" t="s">
        <v>204</v>
      </c>
      <c r="CD3" s="262"/>
      <c r="CE3" s="263" t="s">
        <v>205</v>
      </c>
      <c r="CF3" s="262"/>
      <c r="CG3" s="263" t="s">
        <v>206</v>
      </c>
      <c r="CH3" s="264"/>
      <c r="CI3" s="265" t="s">
        <v>66</v>
      </c>
      <c r="CJ3" s="266"/>
      <c r="CK3" s="261" t="s">
        <v>203</v>
      </c>
      <c r="CL3" s="262"/>
      <c r="CM3" s="263" t="s">
        <v>202</v>
      </c>
      <c r="CN3" s="262"/>
      <c r="CO3" s="263" t="s">
        <v>204</v>
      </c>
      <c r="CP3" s="262"/>
      <c r="CQ3" s="263" t="s">
        <v>205</v>
      </c>
      <c r="CR3" s="262"/>
      <c r="CS3" s="263" t="s">
        <v>206</v>
      </c>
      <c r="CT3" s="264"/>
      <c r="CU3" s="265" t="s">
        <v>66</v>
      </c>
      <c r="CV3" s="266"/>
      <c r="CW3" s="261" t="s">
        <v>203</v>
      </c>
      <c r="CX3" s="262"/>
      <c r="CY3" s="263" t="s">
        <v>202</v>
      </c>
      <c r="CZ3" s="262"/>
      <c r="DA3" s="263" t="s">
        <v>204</v>
      </c>
      <c r="DB3" s="262"/>
      <c r="DC3" s="263" t="s">
        <v>205</v>
      </c>
      <c r="DD3" s="262"/>
      <c r="DE3" s="263" t="s">
        <v>206</v>
      </c>
      <c r="DF3" s="264"/>
      <c r="DG3" s="265" t="s">
        <v>66</v>
      </c>
      <c r="DH3" s="266"/>
      <c r="DI3" s="261" t="s">
        <v>203</v>
      </c>
      <c r="DJ3" s="262"/>
      <c r="DK3" s="263" t="s">
        <v>202</v>
      </c>
      <c r="DL3" s="262"/>
      <c r="DM3" s="263" t="s">
        <v>204</v>
      </c>
      <c r="DN3" s="262"/>
      <c r="DO3" s="263" t="s">
        <v>205</v>
      </c>
      <c r="DP3" s="262"/>
      <c r="DQ3" s="263" t="s">
        <v>206</v>
      </c>
      <c r="DR3" s="264"/>
      <c r="DS3" s="265" t="s">
        <v>66</v>
      </c>
      <c r="DT3" s="266"/>
      <c r="DU3" s="261" t="s">
        <v>203</v>
      </c>
      <c r="DV3" s="262"/>
      <c r="DW3" s="263" t="s">
        <v>202</v>
      </c>
      <c r="DX3" s="262"/>
      <c r="DY3" s="263" t="s">
        <v>204</v>
      </c>
      <c r="DZ3" s="262"/>
      <c r="EA3" s="263" t="s">
        <v>205</v>
      </c>
      <c r="EB3" s="262"/>
      <c r="EC3" s="263" t="s">
        <v>206</v>
      </c>
      <c r="ED3" s="264"/>
      <c r="EE3" s="265" t="s">
        <v>66</v>
      </c>
      <c r="EF3" s="266"/>
      <c r="EG3" s="261" t="s">
        <v>203</v>
      </c>
      <c r="EH3" s="262"/>
      <c r="EI3" s="263" t="s">
        <v>202</v>
      </c>
      <c r="EJ3" s="262"/>
      <c r="EK3" s="263" t="s">
        <v>204</v>
      </c>
      <c r="EL3" s="262"/>
      <c r="EM3" s="263" t="s">
        <v>205</v>
      </c>
      <c r="EN3" s="262"/>
      <c r="EO3" s="263" t="s">
        <v>206</v>
      </c>
      <c r="EP3" s="264"/>
      <c r="EQ3" s="265" t="s">
        <v>66</v>
      </c>
      <c r="ER3" s="266"/>
      <c r="ES3" s="261" t="s">
        <v>203</v>
      </c>
      <c r="ET3" s="262"/>
      <c r="EU3" s="263" t="s">
        <v>202</v>
      </c>
      <c r="EV3" s="262"/>
      <c r="EW3" s="263" t="s">
        <v>204</v>
      </c>
      <c r="EX3" s="262"/>
      <c r="EY3" s="263" t="s">
        <v>205</v>
      </c>
      <c r="EZ3" s="262"/>
      <c r="FA3" s="263" t="s">
        <v>206</v>
      </c>
      <c r="FB3" s="264"/>
      <c r="FC3" s="265" t="s">
        <v>66</v>
      </c>
      <c r="FD3" s="266"/>
      <c r="FE3" s="261" t="s">
        <v>203</v>
      </c>
      <c r="FF3" s="262"/>
      <c r="FG3" s="263" t="s">
        <v>202</v>
      </c>
      <c r="FH3" s="262"/>
      <c r="FI3" s="263" t="s">
        <v>204</v>
      </c>
      <c r="FJ3" s="262"/>
      <c r="FK3" s="263" t="s">
        <v>205</v>
      </c>
      <c r="FL3" s="262"/>
      <c r="FM3" s="263" t="s">
        <v>206</v>
      </c>
      <c r="FN3" s="264"/>
      <c r="FO3" s="265" t="s">
        <v>66</v>
      </c>
      <c r="FP3" s="266"/>
      <c r="FQ3" s="261" t="s">
        <v>203</v>
      </c>
      <c r="FR3" s="262"/>
      <c r="FS3" s="263" t="s">
        <v>202</v>
      </c>
      <c r="FT3" s="262"/>
      <c r="FU3" s="263" t="s">
        <v>204</v>
      </c>
      <c r="FV3" s="262"/>
      <c r="FW3" s="263" t="s">
        <v>205</v>
      </c>
      <c r="FX3" s="262"/>
      <c r="FY3" s="263" t="s">
        <v>206</v>
      </c>
      <c r="FZ3" s="264"/>
      <c r="GA3" s="265" t="s">
        <v>66</v>
      </c>
      <c r="GB3" s="266"/>
    </row>
    <row r="4" spans="1:184" s="16" customFormat="1" ht="30.75" customHeight="1" x14ac:dyDescent="0.2">
      <c r="A4" s="280" t="s">
        <v>43</v>
      </c>
      <c r="B4" s="282" t="s">
        <v>42</v>
      </c>
      <c r="C4" s="282" t="s">
        <v>108</v>
      </c>
      <c r="D4" s="284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41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41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41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41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41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41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41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41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41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41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41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41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41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41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41" t="s">
        <v>210</v>
      </c>
      <c r="GA4" s="251" t="s">
        <v>212</v>
      </c>
      <c r="GB4" s="253" t="s">
        <v>210</v>
      </c>
    </row>
    <row r="5" spans="1:184" s="16" customFormat="1" ht="12.75" customHeight="1" thickBot="1" x14ac:dyDescent="0.25">
      <c r="A5" s="281"/>
      <c r="B5" s="283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42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42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42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42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42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42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42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42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42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42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42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42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42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42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42"/>
      <c r="GA5" s="252"/>
      <c r="GB5" s="254"/>
    </row>
    <row r="6" spans="1:184" s="15" customFormat="1" ht="12" x14ac:dyDescent="0.2">
      <c r="A6" s="58" t="s">
        <v>201</v>
      </c>
      <c r="B6" s="164" t="s">
        <v>200</v>
      </c>
      <c r="C6" s="171">
        <f t="shared" ref="C6:C29" si="0">SUM(O6,AA6,AM6,AY6,BK6,BW6,CI6,CU6,DG6,DS6,EE6,EQ6,FC6,FO6,GA6)</f>
        <v>0</v>
      </c>
      <c r="D6" s="172">
        <f t="shared" ref="D6:D29" si="1">SUM(P6,AB6,AN6,AZ6,BL6,BX6,CJ6,CV6,DH6,DT6,EF6,ER6,FD6,FP6,GB6)</f>
        <v>0</v>
      </c>
      <c r="E6" s="178"/>
      <c r="F6" s="179"/>
      <c r="G6" s="179"/>
      <c r="H6" s="179"/>
      <c r="I6" s="179"/>
      <c r="J6" s="179"/>
      <c r="K6" s="179"/>
      <c r="L6" s="179"/>
      <c r="M6" s="184"/>
      <c r="N6" s="184"/>
      <c r="O6" s="182">
        <f t="shared" ref="O6:O28" si="2">SUM(E6,G6,I6,K6,M6)</f>
        <v>0</v>
      </c>
      <c r="P6" s="183">
        <f t="shared" ref="P6:P28" si="3">SUM(F6,H6,J6,L6,N6)</f>
        <v>0</v>
      </c>
      <c r="Q6" s="178"/>
      <c r="R6" s="179"/>
      <c r="S6" s="179"/>
      <c r="T6" s="179"/>
      <c r="U6" s="179"/>
      <c r="V6" s="179"/>
      <c r="W6" s="179"/>
      <c r="X6" s="179"/>
      <c r="Y6" s="184"/>
      <c r="Z6" s="184"/>
      <c r="AA6" s="182">
        <f t="shared" ref="AA6:AA28" si="4">SUM(Q6,S6,U6,W6,Y6)</f>
        <v>0</v>
      </c>
      <c r="AB6" s="183">
        <f t="shared" ref="AB6:AB28" si="5">SUM(R6,T6,V6,X6,Z6)</f>
        <v>0</v>
      </c>
      <c r="AC6" s="178"/>
      <c r="AD6" s="179"/>
      <c r="AE6" s="179"/>
      <c r="AF6" s="179"/>
      <c r="AG6" s="179"/>
      <c r="AH6" s="179"/>
      <c r="AI6" s="179"/>
      <c r="AJ6" s="179"/>
      <c r="AK6" s="184"/>
      <c r="AL6" s="184"/>
      <c r="AM6" s="182">
        <f t="shared" ref="AM6:AM28" si="6">SUM(AC6,AE6,AG6,AI6,AK6)</f>
        <v>0</v>
      </c>
      <c r="AN6" s="183">
        <f t="shared" ref="AN6:AN28" si="7">SUM(AD6,AF6,AH6,AJ6,AL6)</f>
        <v>0</v>
      </c>
      <c r="AO6" s="178"/>
      <c r="AP6" s="179"/>
      <c r="AQ6" s="179"/>
      <c r="AR6" s="179"/>
      <c r="AS6" s="179"/>
      <c r="AT6" s="179"/>
      <c r="AU6" s="179"/>
      <c r="AV6" s="179"/>
      <c r="AW6" s="184"/>
      <c r="AX6" s="184"/>
      <c r="AY6" s="182">
        <f t="shared" ref="AY6:AY28" si="8">SUM(AO6,AQ6,AS6,AU6,AW6)</f>
        <v>0</v>
      </c>
      <c r="AZ6" s="183">
        <f t="shared" ref="AZ6:AZ28" si="9">SUM(AP6,AR6,AT6,AV6,AX6)</f>
        <v>0</v>
      </c>
      <c r="BA6" s="178"/>
      <c r="BB6" s="179"/>
      <c r="BC6" s="179"/>
      <c r="BD6" s="179"/>
      <c r="BE6" s="179"/>
      <c r="BF6" s="179"/>
      <c r="BG6" s="179"/>
      <c r="BH6" s="179"/>
      <c r="BI6" s="184"/>
      <c r="BJ6" s="184"/>
      <c r="BK6" s="182">
        <f t="shared" ref="BK6:BK28" si="10">SUM(BA6,BC6,BE6,BG6,BI6)</f>
        <v>0</v>
      </c>
      <c r="BL6" s="183">
        <f t="shared" ref="BL6:BL28" si="11">SUM(BB6,BD6,BF6,BH6,BJ6)</f>
        <v>0</v>
      </c>
      <c r="BM6" s="178"/>
      <c r="BN6" s="179"/>
      <c r="BO6" s="179"/>
      <c r="BP6" s="179"/>
      <c r="BQ6" s="179"/>
      <c r="BR6" s="179"/>
      <c r="BS6" s="179"/>
      <c r="BT6" s="179"/>
      <c r="BU6" s="180"/>
      <c r="BV6" s="181"/>
      <c r="BW6" s="182">
        <f t="shared" ref="BW6:BW28" si="12">SUM(BM6,BO6,BQ6,BS6,BU6)</f>
        <v>0</v>
      </c>
      <c r="BX6" s="183">
        <f t="shared" ref="BX6:BX28" si="13">SUM(BN6,BP6,BR6,BT6,BV6)</f>
        <v>0</v>
      </c>
      <c r="BY6" s="178"/>
      <c r="BZ6" s="179"/>
      <c r="CA6" s="179"/>
      <c r="CB6" s="179"/>
      <c r="CC6" s="179"/>
      <c r="CD6" s="179"/>
      <c r="CE6" s="184"/>
      <c r="CF6" s="184"/>
      <c r="CG6" s="184"/>
      <c r="CH6" s="184"/>
      <c r="CI6" s="182">
        <f t="shared" ref="CI6:CI28" si="14">SUM(BY6,CA6,CC6,CE6,CG6)</f>
        <v>0</v>
      </c>
      <c r="CJ6" s="183">
        <f t="shared" ref="CJ6:CJ28" si="15">SUM(BZ6,CB6,CD6,CF6,CH6)</f>
        <v>0</v>
      </c>
      <c r="CK6" s="178"/>
      <c r="CL6" s="179"/>
      <c r="CM6" s="179"/>
      <c r="CN6" s="179"/>
      <c r="CO6" s="179"/>
      <c r="CP6" s="179"/>
      <c r="CQ6" s="179"/>
      <c r="CR6" s="179"/>
      <c r="CS6" s="184"/>
      <c r="CT6" s="184"/>
      <c r="CU6" s="182">
        <f t="shared" ref="CU6:CU28" si="16">SUM(CK6,CM6,CO6,CQ6,CS6)</f>
        <v>0</v>
      </c>
      <c r="CV6" s="183">
        <f t="shared" ref="CV6:CV28" si="17">SUM(CL6,CN6,CP6,CR6,CT6)</f>
        <v>0</v>
      </c>
      <c r="CW6" s="178"/>
      <c r="CX6" s="179"/>
      <c r="CY6" s="179"/>
      <c r="CZ6" s="179"/>
      <c r="DA6" s="179"/>
      <c r="DB6" s="179"/>
      <c r="DC6" s="179"/>
      <c r="DD6" s="179"/>
      <c r="DE6" s="180"/>
      <c r="DF6" s="181"/>
      <c r="DG6" s="182">
        <f t="shared" ref="DG6:DG28" si="18">SUM(CW6,CY6,DA6,DC6,DE6)</f>
        <v>0</v>
      </c>
      <c r="DH6" s="183">
        <f t="shared" ref="DH6:DH28" si="19">SUM(CX6,CZ6,DB6,DD6,DF6)</f>
        <v>0</v>
      </c>
      <c r="DI6" s="178"/>
      <c r="DJ6" s="179"/>
      <c r="DK6" s="179"/>
      <c r="DL6" s="179"/>
      <c r="DM6" s="179"/>
      <c r="DN6" s="179"/>
      <c r="DO6" s="179"/>
      <c r="DP6" s="184"/>
      <c r="DQ6" s="184"/>
      <c r="DR6" s="184"/>
      <c r="DS6" s="182">
        <f t="shared" ref="DS6:DS28" si="20">SUM(DI6,DK6,DM6,DO6,DQ6)</f>
        <v>0</v>
      </c>
      <c r="DT6" s="183">
        <f t="shared" ref="DT6:DT28" si="21">SUM(DJ6,DL6,DN6,DP6,DR6)</f>
        <v>0</v>
      </c>
      <c r="DU6" s="178"/>
      <c r="DV6" s="179"/>
      <c r="DW6" s="179"/>
      <c r="DX6" s="179"/>
      <c r="DY6" s="179"/>
      <c r="DZ6" s="184"/>
      <c r="EA6" s="184"/>
      <c r="EB6" s="184"/>
      <c r="EC6" s="184"/>
      <c r="ED6" s="184"/>
      <c r="EE6" s="182">
        <f t="shared" ref="EE6:EE28" si="22">SUM(DU6,DW6,DY6,EA6,EC6)</f>
        <v>0</v>
      </c>
      <c r="EF6" s="183">
        <f t="shared" ref="EF6:EF28" si="23">SUM(DV6,DX6,DZ6,EB6,ED6)</f>
        <v>0</v>
      </c>
      <c r="EG6" s="184"/>
      <c r="EH6" s="184"/>
      <c r="EI6" s="184"/>
      <c r="EJ6" s="184"/>
      <c r="EK6" s="179"/>
      <c r="EL6" s="184"/>
      <c r="EM6" s="184"/>
      <c r="EN6" s="184"/>
      <c r="EO6" s="184"/>
      <c r="EP6" s="184"/>
      <c r="EQ6" s="182">
        <f t="shared" ref="EQ6:EQ28" si="24">SUM(EG6,EI6,EK6,EM6,EO6)</f>
        <v>0</v>
      </c>
      <c r="ER6" s="183">
        <f t="shared" ref="ER6:ER28" si="25">SUM(EH6,EJ6,EL6,EN6,EP6)</f>
        <v>0</v>
      </c>
      <c r="ES6" s="184"/>
      <c r="ET6" s="184"/>
      <c r="EU6" s="184"/>
      <c r="EV6" s="184"/>
      <c r="EW6" s="184"/>
      <c r="EX6" s="184"/>
      <c r="EY6" s="179"/>
      <c r="EZ6" s="184"/>
      <c r="FA6" s="184"/>
      <c r="FB6" s="184"/>
      <c r="FC6" s="182">
        <f t="shared" ref="FC6:FC28" si="26">SUM(ES6,EU6,EW6,EY6,FA6)</f>
        <v>0</v>
      </c>
      <c r="FD6" s="183">
        <f t="shared" ref="FD6:FD28" si="27"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 t="shared" ref="FO6:FO28" si="28">SUM(FE6,FG6,FI6,FK6,FM6)</f>
        <v>0</v>
      </c>
      <c r="FP6" s="183">
        <f t="shared" ref="FP6:FP28" si="29"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 t="shared" ref="GA6:GA28" si="30">SUM(FQ6,FS6,FU6,FW6,FY6)</f>
        <v>0</v>
      </c>
      <c r="GB6" s="183">
        <f t="shared" ref="GB6:GB28" si="31"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>SUM(O7,AA7,AM7,AY7,BK7,BW7,CI7,CU7,DG7,DS7,EE7,EQ7,FC7,FO7,GA7)</f>
        <v>0</v>
      </c>
      <c r="D7" s="172">
        <f>SUM(P7,AB7,AN7,AZ7,BL7,BX7,CJ7,CV7,DH7,DT7,EF7,ER7,FD7,FP7,GB7)</f>
        <v>30000</v>
      </c>
      <c r="E7" s="178"/>
      <c r="F7" s="179"/>
      <c r="G7" s="179"/>
      <c r="H7" s="179">
        <v>15000</v>
      </c>
      <c r="I7" s="179"/>
      <c r="J7" s="179">
        <v>15000</v>
      </c>
      <c r="K7" s="179"/>
      <c r="L7" s="179"/>
      <c r="M7" s="184"/>
      <c r="N7" s="184"/>
      <c r="O7" s="182">
        <f>SUM(E7,G7,I7,K7,M7)</f>
        <v>0</v>
      </c>
      <c r="P7" s="183">
        <f>SUM(F7,H7,J7,L7,N7)</f>
        <v>30000</v>
      </c>
      <c r="Q7" s="178"/>
      <c r="R7" s="179"/>
      <c r="S7" s="179"/>
      <c r="T7" s="179"/>
      <c r="U7" s="179"/>
      <c r="V7" s="179"/>
      <c r="W7" s="179"/>
      <c r="X7" s="179"/>
      <c r="Y7" s="184"/>
      <c r="Z7" s="184"/>
      <c r="AA7" s="182">
        <f>SUM(Q7,S7,U7,W7,Y7)</f>
        <v>0</v>
      </c>
      <c r="AB7" s="183">
        <f>SUM(R7,T7,V7,X7,Z7)</f>
        <v>0</v>
      </c>
      <c r="AC7" s="178"/>
      <c r="AD7" s="179"/>
      <c r="AE7" s="179"/>
      <c r="AF7" s="179"/>
      <c r="AG7" s="179"/>
      <c r="AH7" s="179"/>
      <c r="AI7" s="179"/>
      <c r="AJ7" s="179"/>
      <c r="AK7" s="184"/>
      <c r="AL7" s="184"/>
      <c r="AM7" s="182">
        <f>SUM(AC7,AE7,AG7,AI7,AK7)</f>
        <v>0</v>
      </c>
      <c r="AN7" s="183">
        <f>SUM(AD7,AF7,AH7,AJ7,AL7)</f>
        <v>0</v>
      </c>
      <c r="AO7" s="178"/>
      <c r="AP7" s="179"/>
      <c r="AQ7" s="179"/>
      <c r="AR7" s="179"/>
      <c r="AS7" s="179"/>
      <c r="AT7" s="179"/>
      <c r="AU7" s="179"/>
      <c r="AV7" s="179"/>
      <c r="AW7" s="184"/>
      <c r="AX7" s="184"/>
      <c r="AY7" s="182">
        <f>SUM(AO7,AQ7,AS7,AU7,AW7)</f>
        <v>0</v>
      </c>
      <c r="AZ7" s="183">
        <f>SUM(AP7,AR7,AT7,AV7,AX7)</f>
        <v>0</v>
      </c>
      <c r="BA7" s="178"/>
      <c r="BB7" s="179"/>
      <c r="BC7" s="179"/>
      <c r="BD7" s="179"/>
      <c r="BE7" s="179"/>
      <c r="BF7" s="179"/>
      <c r="BG7" s="179"/>
      <c r="BH7" s="179"/>
      <c r="BI7" s="184"/>
      <c r="BJ7" s="184"/>
      <c r="BK7" s="182">
        <f>SUM(BA7,BC7,BE7,BG7,BI7)</f>
        <v>0</v>
      </c>
      <c r="BL7" s="183">
        <f>SUM(BB7,BD7,BF7,BH7,BJ7)</f>
        <v>0</v>
      </c>
      <c r="BM7" s="178"/>
      <c r="BN7" s="179"/>
      <c r="BO7" s="179"/>
      <c r="BP7" s="179"/>
      <c r="BQ7" s="179"/>
      <c r="BR7" s="179"/>
      <c r="BS7" s="179"/>
      <c r="BT7" s="179"/>
      <c r="BU7" s="180"/>
      <c r="BV7" s="181"/>
      <c r="BW7" s="182">
        <f>SUM(BM7,BO7,BQ7,BS7,BU7)</f>
        <v>0</v>
      </c>
      <c r="BX7" s="183">
        <f>SUM(BN7,BP7,BR7,BT7,BV7)</f>
        <v>0</v>
      </c>
      <c r="BY7" s="178"/>
      <c r="BZ7" s="179"/>
      <c r="CA7" s="179"/>
      <c r="CB7" s="179"/>
      <c r="CC7" s="179"/>
      <c r="CD7" s="179"/>
      <c r="CE7" s="184"/>
      <c r="CF7" s="184"/>
      <c r="CG7" s="184"/>
      <c r="CH7" s="184"/>
      <c r="CI7" s="182">
        <f>SUM(BY7,CA7,CC7,CE7,CG7)</f>
        <v>0</v>
      </c>
      <c r="CJ7" s="183">
        <f>SUM(BZ7,CB7,CD7,CF7,CH7)</f>
        <v>0</v>
      </c>
      <c r="CK7" s="178"/>
      <c r="CL7" s="179"/>
      <c r="CM7" s="179"/>
      <c r="CN7" s="179"/>
      <c r="CO7" s="179"/>
      <c r="CP7" s="179"/>
      <c r="CQ7" s="179"/>
      <c r="CR7" s="179"/>
      <c r="CS7" s="184"/>
      <c r="CT7" s="184"/>
      <c r="CU7" s="182">
        <f>SUM(CK7,CM7,CO7,CQ7,CS7)</f>
        <v>0</v>
      </c>
      <c r="CV7" s="183">
        <f>SUM(CL7,CN7,CP7,CR7,CT7)</f>
        <v>0</v>
      </c>
      <c r="CW7" s="178"/>
      <c r="CX7" s="179"/>
      <c r="CY7" s="179"/>
      <c r="CZ7" s="179"/>
      <c r="DA7" s="179"/>
      <c r="DB7" s="179"/>
      <c r="DC7" s="179"/>
      <c r="DD7" s="179"/>
      <c r="DE7" s="180"/>
      <c r="DF7" s="181"/>
      <c r="DG7" s="182">
        <f>SUM(CW7,CY7,DA7,DC7,DE7)</f>
        <v>0</v>
      </c>
      <c r="DH7" s="183">
        <f>SUM(CX7,CZ7,DB7,DD7,DF7)</f>
        <v>0</v>
      </c>
      <c r="DI7" s="178"/>
      <c r="DJ7" s="179"/>
      <c r="DK7" s="179"/>
      <c r="DL7" s="179"/>
      <c r="DM7" s="179"/>
      <c r="DN7" s="179"/>
      <c r="DO7" s="179"/>
      <c r="DP7" s="184"/>
      <c r="DQ7" s="184"/>
      <c r="DR7" s="184"/>
      <c r="DS7" s="182">
        <f>SUM(DI7,DK7,DM7,DO7,DQ7)</f>
        <v>0</v>
      </c>
      <c r="DT7" s="183">
        <f>SUM(DJ7,DL7,DN7,DP7,DR7)</f>
        <v>0</v>
      </c>
      <c r="DU7" s="178"/>
      <c r="DV7" s="179"/>
      <c r="DW7" s="179"/>
      <c r="DX7" s="179"/>
      <c r="DY7" s="179"/>
      <c r="DZ7" s="184"/>
      <c r="EA7" s="184"/>
      <c r="EB7" s="184"/>
      <c r="EC7" s="184"/>
      <c r="ED7" s="184"/>
      <c r="EE7" s="182">
        <f>SUM(DU7,DW7,DY7,EA7,EC7)</f>
        <v>0</v>
      </c>
      <c r="EF7" s="183">
        <f>SUM(DV7,DX7,DZ7,EB7,ED7)</f>
        <v>0</v>
      </c>
      <c r="EG7" s="184"/>
      <c r="EH7" s="184"/>
      <c r="EI7" s="184"/>
      <c r="EJ7" s="184"/>
      <c r="EK7" s="179"/>
      <c r="EL7" s="184"/>
      <c r="EM7" s="184"/>
      <c r="EN7" s="184"/>
      <c r="EO7" s="184"/>
      <c r="EP7" s="184"/>
      <c r="EQ7" s="182">
        <f>SUM(EG7,EI7,EK7,EM7,EO7)</f>
        <v>0</v>
      </c>
      <c r="ER7" s="183">
        <f>SUM(EH7,EJ7,EL7,EN7,EP7)</f>
        <v>0</v>
      </c>
      <c r="ES7" s="184"/>
      <c r="ET7" s="184"/>
      <c r="EU7" s="184"/>
      <c r="EV7" s="184"/>
      <c r="EW7" s="184"/>
      <c r="EX7" s="184"/>
      <c r="EY7" s="179"/>
      <c r="EZ7" s="184"/>
      <c r="FA7" s="184"/>
      <c r="FB7" s="184"/>
      <c r="FC7" s="182">
        <f>SUM(ES7,EU7,EW7,EY7,FA7)</f>
        <v>0</v>
      </c>
      <c r="FD7" s="183">
        <f>SUM(ET7,EV7,EX7,EZ7,FB7)</f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>SUM(FE7,FG7,FI7,FK7,FM7)</f>
        <v>0</v>
      </c>
      <c r="FP7" s="183">
        <f>SUM(FF7,FH7,FJ7,FL7,FN7)</f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>SUM(FQ7,FS7,FU7,FW7,FY7)</f>
        <v>0</v>
      </c>
      <c r="GB7" s="183">
        <f>SUM(FR7,FT7,FV7,FX7,FZ7)</f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si="0"/>
        <v>0</v>
      </c>
      <c r="D8" s="172">
        <f t="shared" si="1"/>
        <v>0</v>
      </c>
      <c r="E8" s="185"/>
      <c r="F8" s="180"/>
      <c r="G8" s="180"/>
      <c r="H8" s="180"/>
      <c r="I8" s="180"/>
      <c r="J8" s="180"/>
      <c r="K8" s="180"/>
      <c r="L8" s="180"/>
      <c r="M8" s="184"/>
      <c r="N8" s="184"/>
      <c r="O8" s="186">
        <f t="shared" si="2"/>
        <v>0</v>
      </c>
      <c r="P8" s="187">
        <f t="shared" si="3"/>
        <v>0</v>
      </c>
      <c r="Q8" s="185"/>
      <c r="R8" s="180"/>
      <c r="S8" s="180"/>
      <c r="T8" s="180"/>
      <c r="U8" s="180"/>
      <c r="V8" s="180"/>
      <c r="W8" s="180"/>
      <c r="X8" s="180"/>
      <c r="Y8" s="184"/>
      <c r="Z8" s="184"/>
      <c r="AA8" s="186">
        <f t="shared" si="4"/>
        <v>0</v>
      </c>
      <c r="AB8" s="187">
        <f t="shared" si="5"/>
        <v>0</v>
      </c>
      <c r="AC8" s="185"/>
      <c r="AD8" s="180"/>
      <c r="AE8" s="180"/>
      <c r="AF8" s="180"/>
      <c r="AG8" s="180"/>
      <c r="AH8" s="180"/>
      <c r="AI8" s="180"/>
      <c r="AJ8" s="180"/>
      <c r="AK8" s="184"/>
      <c r="AL8" s="184"/>
      <c r="AM8" s="186">
        <f t="shared" si="6"/>
        <v>0</v>
      </c>
      <c r="AN8" s="187">
        <f t="shared" si="7"/>
        <v>0</v>
      </c>
      <c r="AO8" s="185"/>
      <c r="AP8" s="180"/>
      <c r="AQ8" s="180"/>
      <c r="AR8" s="180"/>
      <c r="AS8" s="180"/>
      <c r="AT8" s="180"/>
      <c r="AU8" s="180"/>
      <c r="AV8" s="180"/>
      <c r="AW8" s="184"/>
      <c r="AX8" s="184"/>
      <c r="AY8" s="186">
        <f t="shared" si="8"/>
        <v>0</v>
      </c>
      <c r="AZ8" s="187">
        <f t="shared" si="9"/>
        <v>0</v>
      </c>
      <c r="BA8" s="185"/>
      <c r="BB8" s="180"/>
      <c r="BC8" s="180"/>
      <c r="BD8" s="180"/>
      <c r="BE8" s="180"/>
      <c r="BF8" s="180"/>
      <c r="BG8" s="180"/>
      <c r="BH8" s="180"/>
      <c r="BI8" s="184"/>
      <c r="BJ8" s="184"/>
      <c r="BK8" s="186">
        <f t="shared" si="10"/>
        <v>0</v>
      </c>
      <c r="BL8" s="187">
        <f t="shared" si="11"/>
        <v>0</v>
      </c>
      <c r="BM8" s="185"/>
      <c r="BN8" s="180"/>
      <c r="BO8" s="180"/>
      <c r="BP8" s="180"/>
      <c r="BQ8" s="180"/>
      <c r="BR8" s="180"/>
      <c r="BS8" s="180"/>
      <c r="BT8" s="180"/>
      <c r="BU8" s="180"/>
      <c r="BV8" s="181"/>
      <c r="BW8" s="186">
        <f t="shared" si="12"/>
        <v>0</v>
      </c>
      <c r="BX8" s="187">
        <f t="shared" si="13"/>
        <v>0</v>
      </c>
      <c r="BY8" s="185"/>
      <c r="BZ8" s="180"/>
      <c r="CA8" s="180"/>
      <c r="CB8" s="180"/>
      <c r="CC8" s="180"/>
      <c r="CD8" s="180"/>
      <c r="CE8" s="184"/>
      <c r="CF8" s="184"/>
      <c r="CG8" s="184"/>
      <c r="CH8" s="184"/>
      <c r="CI8" s="186">
        <f t="shared" si="14"/>
        <v>0</v>
      </c>
      <c r="CJ8" s="187">
        <f t="shared" si="15"/>
        <v>0</v>
      </c>
      <c r="CK8" s="185"/>
      <c r="CL8" s="180"/>
      <c r="CM8" s="180"/>
      <c r="CN8" s="180"/>
      <c r="CO8" s="180"/>
      <c r="CP8" s="180"/>
      <c r="CQ8" s="180"/>
      <c r="CR8" s="180"/>
      <c r="CS8" s="184"/>
      <c r="CT8" s="184"/>
      <c r="CU8" s="186">
        <f t="shared" si="16"/>
        <v>0</v>
      </c>
      <c r="CV8" s="187">
        <f t="shared" si="17"/>
        <v>0</v>
      </c>
      <c r="CW8" s="185"/>
      <c r="CX8" s="180"/>
      <c r="CY8" s="180"/>
      <c r="CZ8" s="180"/>
      <c r="DA8" s="180"/>
      <c r="DB8" s="180"/>
      <c r="DC8" s="180"/>
      <c r="DD8" s="180"/>
      <c r="DE8" s="180"/>
      <c r="DF8" s="181"/>
      <c r="DG8" s="186">
        <f t="shared" si="18"/>
        <v>0</v>
      </c>
      <c r="DH8" s="187">
        <f t="shared" si="19"/>
        <v>0</v>
      </c>
      <c r="DI8" s="185"/>
      <c r="DJ8" s="180"/>
      <c r="DK8" s="180"/>
      <c r="DL8" s="180"/>
      <c r="DM8" s="180"/>
      <c r="DN8" s="180"/>
      <c r="DO8" s="180"/>
      <c r="DP8" s="184"/>
      <c r="DQ8" s="184"/>
      <c r="DR8" s="184"/>
      <c r="DS8" s="186">
        <f t="shared" si="20"/>
        <v>0</v>
      </c>
      <c r="DT8" s="187">
        <f t="shared" si="21"/>
        <v>0</v>
      </c>
      <c r="DU8" s="185"/>
      <c r="DV8" s="180"/>
      <c r="DW8" s="180"/>
      <c r="DX8" s="180"/>
      <c r="DY8" s="180"/>
      <c r="DZ8" s="184"/>
      <c r="EA8" s="184"/>
      <c r="EB8" s="184"/>
      <c r="EC8" s="184"/>
      <c r="ED8" s="184"/>
      <c r="EE8" s="186">
        <f t="shared" si="22"/>
        <v>0</v>
      </c>
      <c r="EF8" s="187">
        <f t="shared" si="23"/>
        <v>0</v>
      </c>
      <c r="EG8" s="184"/>
      <c r="EH8" s="184"/>
      <c r="EI8" s="184"/>
      <c r="EJ8" s="184"/>
      <c r="EK8" s="180"/>
      <c r="EL8" s="184"/>
      <c r="EM8" s="184"/>
      <c r="EN8" s="184"/>
      <c r="EO8" s="184"/>
      <c r="EP8" s="184"/>
      <c r="EQ8" s="186">
        <f t="shared" si="24"/>
        <v>0</v>
      </c>
      <c r="ER8" s="187">
        <f t="shared" si="25"/>
        <v>0</v>
      </c>
      <c r="ES8" s="184"/>
      <c r="ET8" s="184"/>
      <c r="EU8" s="184"/>
      <c r="EV8" s="184"/>
      <c r="EW8" s="184"/>
      <c r="EX8" s="184"/>
      <c r="EY8" s="180"/>
      <c r="EZ8" s="184"/>
      <c r="FA8" s="184"/>
      <c r="FB8" s="184"/>
      <c r="FC8" s="186">
        <f t="shared" si="26"/>
        <v>0</v>
      </c>
      <c r="FD8" s="187">
        <f t="shared" si="27"/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si="28"/>
        <v>0</v>
      </c>
      <c r="FP8" s="187">
        <f t="shared" si="29"/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si="30"/>
        <v>0</v>
      </c>
      <c r="GB8" s="187">
        <f t="shared" si="31"/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0"/>
        <v>0</v>
      </c>
      <c r="D9" s="172">
        <f t="shared" si="1"/>
        <v>0</v>
      </c>
      <c r="E9" s="185"/>
      <c r="F9" s="180"/>
      <c r="G9" s="180"/>
      <c r="H9" s="180"/>
      <c r="I9" s="180"/>
      <c r="J9" s="180"/>
      <c r="K9" s="180"/>
      <c r="L9" s="180"/>
      <c r="M9" s="184"/>
      <c r="N9" s="184"/>
      <c r="O9" s="186">
        <f t="shared" si="2"/>
        <v>0</v>
      </c>
      <c r="P9" s="187">
        <f t="shared" si="3"/>
        <v>0</v>
      </c>
      <c r="Q9" s="185"/>
      <c r="R9" s="180"/>
      <c r="S9" s="180"/>
      <c r="T9" s="180"/>
      <c r="U9" s="180"/>
      <c r="V9" s="180"/>
      <c r="W9" s="180"/>
      <c r="X9" s="180"/>
      <c r="Y9" s="184"/>
      <c r="Z9" s="184"/>
      <c r="AA9" s="186">
        <f t="shared" si="4"/>
        <v>0</v>
      </c>
      <c r="AB9" s="187">
        <f t="shared" si="5"/>
        <v>0</v>
      </c>
      <c r="AC9" s="185"/>
      <c r="AD9" s="180"/>
      <c r="AE9" s="180"/>
      <c r="AF9" s="180"/>
      <c r="AG9" s="180"/>
      <c r="AH9" s="180"/>
      <c r="AI9" s="180"/>
      <c r="AJ9" s="180"/>
      <c r="AK9" s="184"/>
      <c r="AL9" s="184"/>
      <c r="AM9" s="186">
        <f t="shared" si="6"/>
        <v>0</v>
      </c>
      <c r="AN9" s="187">
        <f t="shared" si="7"/>
        <v>0</v>
      </c>
      <c r="AO9" s="185"/>
      <c r="AP9" s="180"/>
      <c r="AQ9" s="180"/>
      <c r="AR9" s="180"/>
      <c r="AS9" s="180"/>
      <c r="AT9" s="180"/>
      <c r="AU9" s="180"/>
      <c r="AV9" s="180"/>
      <c r="AW9" s="184"/>
      <c r="AX9" s="184"/>
      <c r="AY9" s="186">
        <f t="shared" si="8"/>
        <v>0</v>
      </c>
      <c r="AZ9" s="187">
        <f t="shared" si="9"/>
        <v>0</v>
      </c>
      <c r="BA9" s="185"/>
      <c r="BB9" s="180"/>
      <c r="BC9" s="180"/>
      <c r="BD9" s="180"/>
      <c r="BE9" s="180"/>
      <c r="BF9" s="180"/>
      <c r="BG9" s="180"/>
      <c r="BH9" s="180"/>
      <c r="BI9" s="184"/>
      <c r="BJ9" s="184"/>
      <c r="BK9" s="186">
        <f t="shared" si="10"/>
        <v>0</v>
      </c>
      <c r="BL9" s="187">
        <f t="shared" si="11"/>
        <v>0</v>
      </c>
      <c r="BM9" s="185"/>
      <c r="BN9" s="180"/>
      <c r="BO9" s="180"/>
      <c r="BP9" s="180"/>
      <c r="BQ9" s="180"/>
      <c r="BR9" s="180"/>
      <c r="BS9" s="180"/>
      <c r="BT9" s="180"/>
      <c r="BU9" s="180"/>
      <c r="BV9" s="181"/>
      <c r="BW9" s="186">
        <f t="shared" si="12"/>
        <v>0</v>
      </c>
      <c r="BX9" s="187">
        <f t="shared" si="13"/>
        <v>0</v>
      </c>
      <c r="BY9" s="185"/>
      <c r="BZ9" s="180"/>
      <c r="CA9" s="180"/>
      <c r="CB9" s="180"/>
      <c r="CC9" s="180"/>
      <c r="CD9" s="180"/>
      <c r="CE9" s="184"/>
      <c r="CF9" s="184"/>
      <c r="CG9" s="184"/>
      <c r="CH9" s="184"/>
      <c r="CI9" s="186">
        <f t="shared" si="14"/>
        <v>0</v>
      </c>
      <c r="CJ9" s="187">
        <f t="shared" si="15"/>
        <v>0</v>
      </c>
      <c r="CK9" s="185"/>
      <c r="CL9" s="180"/>
      <c r="CM9" s="180"/>
      <c r="CN9" s="180"/>
      <c r="CO9" s="180"/>
      <c r="CP9" s="180"/>
      <c r="CQ9" s="180"/>
      <c r="CR9" s="180"/>
      <c r="CS9" s="184"/>
      <c r="CT9" s="184"/>
      <c r="CU9" s="186">
        <f t="shared" si="16"/>
        <v>0</v>
      </c>
      <c r="CV9" s="187">
        <f t="shared" si="17"/>
        <v>0</v>
      </c>
      <c r="CW9" s="185"/>
      <c r="CX9" s="180"/>
      <c r="CY9" s="180"/>
      <c r="CZ9" s="180"/>
      <c r="DA9" s="180"/>
      <c r="DB9" s="180"/>
      <c r="DC9" s="180"/>
      <c r="DD9" s="180"/>
      <c r="DE9" s="180"/>
      <c r="DF9" s="181"/>
      <c r="DG9" s="186">
        <f t="shared" si="18"/>
        <v>0</v>
      </c>
      <c r="DH9" s="187">
        <f t="shared" si="19"/>
        <v>0</v>
      </c>
      <c r="DI9" s="185"/>
      <c r="DJ9" s="180"/>
      <c r="DK9" s="180"/>
      <c r="DL9" s="180"/>
      <c r="DM9" s="180"/>
      <c r="DN9" s="180"/>
      <c r="DO9" s="180"/>
      <c r="DP9" s="184"/>
      <c r="DQ9" s="184"/>
      <c r="DR9" s="184"/>
      <c r="DS9" s="186">
        <f t="shared" si="20"/>
        <v>0</v>
      </c>
      <c r="DT9" s="187">
        <f t="shared" si="21"/>
        <v>0</v>
      </c>
      <c r="DU9" s="185"/>
      <c r="DV9" s="180"/>
      <c r="DW9" s="180"/>
      <c r="DX9" s="180"/>
      <c r="DY9" s="180"/>
      <c r="DZ9" s="184"/>
      <c r="EA9" s="184"/>
      <c r="EB9" s="184"/>
      <c r="EC9" s="184"/>
      <c r="ED9" s="184"/>
      <c r="EE9" s="186">
        <f t="shared" si="22"/>
        <v>0</v>
      </c>
      <c r="EF9" s="187">
        <f t="shared" si="23"/>
        <v>0</v>
      </c>
      <c r="EG9" s="184"/>
      <c r="EH9" s="184"/>
      <c r="EI9" s="184"/>
      <c r="EJ9" s="184"/>
      <c r="EK9" s="180"/>
      <c r="EL9" s="184"/>
      <c r="EM9" s="184"/>
      <c r="EN9" s="184"/>
      <c r="EO9" s="184"/>
      <c r="EP9" s="184"/>
      <c r="EQ9" s="186">
        <f t="shared" si="24"/>
        <v>0</v>
      </c>
      <c r="ER9" s="187">
        <f t="shared" si="25"/>
        <v>0</v>
      </c>
      <c r="ES9" s="184"/>
      <c r="ET9" s="184"/>
      <c r="EU9" s="184"/>
      <c r="EV9" s="184"/>
      <c r="EW9" s="184"/>
      <c r="EX9" s="184"/>
      <c r="EY9" s="180"/>
      <c r="EZ9" s="184"/>
      <c r="FA9" s="184"/>
      <c r="FB9" s="184"/>
      <c r="FC9" s="186">
        <f t="shared" si="26"/>
        <v>0</v>
      </c>
      <c r="FD9" s="187">
        <f t="shared" si="27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8"/>
        <v>0</v>
      </c>
      <c r="FP9" s="187">
        <f t="shared" si="29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30"/>
        <v>0</v>
      </c>
      <c r="GB9" s="187">
        <f t="shared" si="31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0"/>
        <v>10000</v>
      </c>
      <c r="D10" s="172">
        <f t="shared" si="1"/>
        <v>0</v>
      </c>
      <c r="E10" s="185"/>
      <c r="F10" s="180"/>
      <c r="G10" s="180">
        <v>5000</v>
      </c>
      <c r="H10" s="180"/>
      <c r="I10" s="180">
        <v>5000</v>
      </c>
      <c r="J10" s="180"/>
      <c r="K10" s="180"/>
      <c r="L10" s="180"/>
      <c r="M10" s="184"/>
      <c r="N10" s="184"/>
      <c r="O10" s="186">
        <f t="shared" si="2"/>
        <v>10000</v>
      </c>
      <c r="P10" s="187">
        <f t="shared" si="3"/>
        <v>0</v>
      </c>
      <c r="Q10" s="185"/>
      <c r="R10" s="180"/>
      <c r="S10" s="180"/>
      <c r="T10" s="180"/>
      <c r="U10" s="180"/>
      <c r="V10" s="180"/>
      <c r="W10" s="180"/>
      <c r="X10" s="180"/>
      <c r="Y10" s="184"/>
      <c r="Z10" s="184"/>
      <c r="AA10" s="186">
        <f t="shared" si="4"/>
        <v>0</v>
      </c>
      <c r="AB10" s="187">
        <f t="shared" si="5"/>
        <v>0</v>
      </c>
      <c r="AC10" s="185"/>
      <c r="AD10" s="180"/>
      <c r="AE10" s="180"/>
      <c r="AF10" s="180"/>
      <c r="AG10" s="180"/>
      <c r="AH10" s="180"/>
      <c r="AI10" s="180"/>
      <c r="AJ10" s="180"/>
      <c r="AK10" s="184"/>
      <c r="AL10" s="184"/>
      <c r="AM10" s="186">
        <f t="shared" si="6"/>
        <v>0</v>
      </c>
      <c r="AN10" s="187">
        <f t="shared" si="7"/>
        <v>0</v>
      </c>
      <c r="AO10" s="185"/>
      <c r="AP10" s="180"/>
      <c r="AQ10" s="180"/>
      <c r="AR10" s="180"/>
      <c r="AS10" s="180"/>
      <c r="AT10" s="180"/>
      <c r="AU10" s="180"/>
      <c r="AV10" s="180"/>
      <c r="AW10" s="184"/>
      <c r="AX10" s="184"/>
      <c r="AY10" s="186">
        <f t="shared" si="8"/>
        <v>0</v>
      </c>
      <c r="AZ10" s="187">
        <f t="shared" si="9"/>
        <v>0</v>
      </c>
      <c r="BA10" s="185"/>
      <c r="BB10" s="180"/>
      <c r="BC10" s="180"/>
      <c r="BD10" s="180"/>
      <c r="BE10" s="180"/>
      <c r="BF10" s="180"/>
      <c r="BG10" s="180"/>
      <c r="BH10" s="180"/>
      <c r="BI10" s="184"/>
      <c r="BJ10" s="184"/>
      <c r="BK10" s="186">
        <f t="shared" si="10"/>
        <v>0</v>
      </c>
      <c r="BL10" s="187">
        <f t="shared" si="11"/>
        <v>0</v>
      </c>
      <c r="BM10" s="185"/>
      <c r="BN10" s="180"/>
      <c r="BO10" s="180"/>
      <c r="BP10" s="180"/>
      <c r="BQ10" s="180"/>
      <c r="BR10" s="180"/>
      <c r="BS10" s="180"/>
      <c r="BT10" s="180"/>
      <c r="BU10" s="180"/>
      <c r="BV10" s="181"/>
      <c r="BW10" s="186">
        <f t="shared" si="12"/>
        <v>0</v>
      </c>
      <c r="BX10" s="187">
        <f t="shared" si="13"/>
        <v>0</v>
      </c>
      <c r="BY10" s="185"/>
      <c r="BZ10" s="180"/>
      <c r="CA10" s="180"/>
      <c r="CB10" s="180"/>
      <c r="CC10" s="180"/>
      <c r="CD10" s="180"/>
      <c r="CE10" s="184"/>
      <c r="CF10" s="184"/>
      <c r="CG10" s="184"/>
      <c r="CH10" s="184"/>
      <c r="CI10" s="186">
        <f t="shared" si="14"/>
        <v>0</v>
      </c>
      <c r="CJ10" s="187">
        <f t="shared" si="15"/>
        <v>0</v>
      </c>
      <c r="CK10" s="185"/>
      <c r="CL10" s="180"/>
      <c r="CM10" s="180"/>
      <c r="CN10" s="180"/>
      <c r="CO10" s="180"/>
      <c r="CP10" s="180"/>
      <c r="CQ10" s="180"/>
      <c r="CR10" s="180"/>
      <c r="CS10" s="184"/>
      <c r="CT10" s="184"/>
      <c r="CU10" s="186">
        <f t="shared" si="16"/>
        <v>0</v>
      </c>
      <c r="CV10" s="187">
        <f t="shared" si="17"/>
        <v>0</v>
      </c>
      <c r="CW10" s="185"/>
      <c r="CX10" s="180"/>
      <c r="CY10" s="180"/>
      <c r="CZ10" s="180"/>
      <c r="DA10" s="180"/>
      <c r="DB10" s="180"/>
      <c r="DC10" s="180"/>
      <c r="DD10" s="180"/>
      <c r="DE10" s="180"/>
      <c r="DF10" s="181"/>
      <c r="DG10" s="186">
        <f t="shared" si="18"/>
        <v>0</v>
      </c>
      <c r="DH10" s="187">
        <f t="shared" si="19"/>
        <v>0</v>
      </c>
      <c r="DI10" s="185"/>
      <c r="DJ10" s="180"/>
      <c r="DK10" s="180"/>
      <c r="DL10" s="180"/>
      <c r="DM10" s="180"/>
      <c r="DN10" s="180"/>
      <c r="DO10" s="180"/>
      <c r="DP10" s="184"/>
      <c r="DQ10" s="184"/>
      <c r="DR10" s="184"/>
      <c r="DS10" s="186">
        <f t="shared" si="20"/>
        <v>0</v>
      </c>
      <c r="DT10" s="187">
        <f t="shared" si="21"/>
        <v>0</v>
      </c>
      <c r="DU10" s="185"/>
      <c r="DV10" s="180"/>
      <c r="DW10" s="180"/>
      <c r="DX10" s="180"/>
      <c r="DY10" s="180"/>
      <c r="DZ10" s="184"/>
      <c r="EA10" s="184"/>
      <c r="EB10" s="184"/>
      <c r="EC10" s="184"/>
      <c r="ED10" s="184"/>
      <c r="EE10" s="186">
        <f t="shared" si="22"/>
        <v>0</v>
      </c>
      <c r="EF10" s="187">
        <f t="shared" si="23"/>
        <v>0</v>
      </c>
      <c r="EG10" s="184"/>
      <c r="EH10" s="184"/>
      <c r="EI10" s="184"/>
      <c r="EJ10" s="184"/>
      <c r="EK10" s="180"/>
      <c r="EL10" s="184"/>
      <c r="EM10" s="184"/>
      <c r="EN10" s="184"/>
      <c r="EO10" s="184"/>
      <c r="EP10" s="184"/>
      <c r="EQ10" s="186">
        <f t="shared" si="24"/>
        <v>0</v>
      </c>
      <c r="ER10" s="187">
        <f t="shared" si="25"/>
        <v>0</v>
      </c>
      <c r="ES10" s="184"/>
      <c r="ET10" s="184"/>
      <c r="EU10" s="184"/>
      <c r="EV10" s="184"/>
      <c r="EW10" s="184"/>
      <c r="EX10" s="184"/>
      <c r="EY10" s="180"/>
      <c r="EZ10" s="184"/>
      <c r="FA10" s="184"/>
      <c r="FB10" s="184"/>
      <c r="FC10" s="186">
        <f t="shared" si="26"/>
        <v>0</v>
      </c>
      <c r="FD10" s="187">
        <f t="shared" si="27"/>
        <v>0</v>
      </c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6">
        <f t="shared" si="28"/>
        <v>0</v>
      </c>
      <c r="FP10" s="187">
        <f t="shared" si="29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30"/>
        <v>0</v>
      </c>
      <c r="GB10" s="187">
        <f t="shared" si="31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0"/>
        <v>6500</v>
      </c>
      <c r="D11" s="172">
        <f t="shared" si="1"/>
        <v>19500</v>
      </c>
      <c r="E11" s="185">
        <v>500</v>
      </c>
      <c r="F11" s="180">
        <v>1500</v>
      </c>
      <c r="G11" s="180">
        <v>2000</v>
      </c>
      <c r="H11" s="180">
        <v>6000</v>
      </c>
      <c r="I11" s="180">
        <v>2000</v>
      </c>
      <c r="J11" s="180">
        <v>6000</v>
      </c>
      <c r="K11" s="180">
        <v>2000</v>
      </c>
      <c r="L11" s="180">
        <v>6000</v>
      </c>
      <c r="M11" s="184"/>
      <c r="N11" s="184"/>
      <c r="O11" s="186">
        <f t="shared" si="2"/>
        <v>6500</v>
      </c>
      <c r="P11" s="187">
        <f t="shared" si="3"/>
        <v>19500</v>
      </c>
      <c r="Q11" s="185"/>
      <c r="R11" s="180"/>
      <c r="S11" s="180"/>
      <c r="T11" s="180"/>
      <c r="U11" s="180"/>
      <c r="V11" s="180"/>
      <c r="W11" s="180"/>
      <c r="X11" s="180"/>
      <c r="Y11" s="184"/>
      <c r="Z11" s="184"/>
      <c r="AA11" s="186">
        <f t="shared" si="4"/>
        <v>0</v>
      </c>
      <c r="AB11" s="187">
        <f t="shared" si="5"/>
        <v>0</v>
      </c>
      <c r="AC11" s="185"/>
      <c r="AD11" s="180"/>
      <c r="AE11" s="180"/>
      <c r="AF11" s="180"/>
      <c r="AG11" s="180"/>
      <c r="AH11" s="180"/>
      <c r="AI11" s="180"/>
      <c r="AJ11" s="180"/>
      <c r="AK11" s="184"/>
      <c r="AL11" s="184"/>
      <c r="AM11" s="186">
        <f t="shared" si="6"/>
        <v>0</v>
      </c>
      <c r="AN11" s="187">
        <f t="shared" si="7"/>
        <v>0</v>
      </c>
      <c r="AO11" s="185"/>
      <c r="AP11" s="180"/>
      <c r="AQ11" s="180"/>
      <c r="AR11" s="180"/>
      <c r="AS11" s="180"/>
      <c r="AT11" s="180"/>
      <c r="AU11" s="180"/>
      <c r="AV11" s="180"/>
      <c r="AW11" s="184"/>
      <c r="AX11" s="184"/>
      <c r="AY11" s="186">
        <f t="shared" si="8"/>
        <v>0</v>
      </c>
      <c r="AZ11" s="187">
        <f t="shared" si="9"/>
        <v>0</v>
      </c>
      <c r="BA11" s="185"/>
      <c r="BB11" s="180"/>
      <c r="BC11" s="180"/>
      <c r="BD11" s="180"/>
      <c r="BE11" s="180"/>
      <c r="BF11" s="180"/>
      <c r="BG11" s="180"/>
      <c r="BH11" s="180"/>
      <c r="BI11" s="184"/>
      <c r="BJ11" s="184"/>
      <c r="BK11" s="186">
        <f t="shared" si="10"/>
        <v>0</v>
      </c>
      <c r="BL11" s="187">
        <f t="shared" si="11"/>
        <v>0</v>
      </c>
      <c r="BM11" s="185"/>
      <c r="BN11" s="180"/>
      <c r="BO11" s="180"/>
      <c r="BP11" s="180"/>
      <c r="BQ11" s="180"/>
      <c r="BR11" s="180"/>
      <c r="BS11" s="180"/>
      <c r="BT11" s="180"/>
      <c r="BU11" s="180"/>
      <c r="BV11" s="181"/>
      <c r="BW11" s="186">
        <f t="shared" si="12"/>
        <v>0</v>
      </c>
      <c r="BX11" s="187">
        <f t="shared" si="13"/>
        <v>0</v>
      </c>
      <c r="BY11" s="185"/>
      <c r="BZ11" s="180"/>
      <c r="CA11" s="180"/>
      <c r="CB11" s="180"/>
      <c r="CC11" s="180"/>
      <c r="CD11" s="180"/>
      <c r="CE11" s="184"/>
      <c r="CF11" s="184"/>
      <c r="CG11" s="184"/>
      <c r="CH11" s="184"/>
      <c r="CI11" s="186">
        <f t="shared" si="14"/>
        <v>0</v>
      </c>
      <c r="CJ11" s="187">
        <f t="shared" si="15"/>
        <v>0</v>
      </c>
      <c r="CK11" s="185"/>
      <c r="CL11" s="180"/>
      <c r="CM11" s="180"/>
      <c r="CN11" s="180"/>
      <c r="CO11" s="180"/>
      <c r="CP11" s="180"/>
      <c r="CQ11" s="180"/>
      <c r="CR11" s="180"/>
      <c r="CS11" s="184"/>
      <c r="CT11" s="184"/>
      <c r="CU11" s="186">
        <f t="shared" si="16"/>
        <v>0</v>
      </c>
      <c r="CV11" s="187">
        <f t="shared" si="17"/>
        <v>0</v>
      </c>
      <c r="CW11" s="185"/>
      <c r="CX11" s="180"/>
      <c r="CY11" s="180"/>
      <c r="CZ11" s="180"/>
      <c r="DA11" s="180"/>
      <c r="DB11" s="180"/>
      <c r="DC11" s="180"/>
      <c r="DD11" s="180"/>
      <c r="DE11" s="180"/>
      <c r="DF11" s="181"/>
      <c r="DG11" s="186">
        <f t="shared" si="18"/>
        <v>0</v>
      </c>
      <c r="DH11" s="187">
        <f t="shared" si="19"/>
        <v>0</v>
      </c>
      <c r="DI11" s="185"/>
      <c r="DJ11" s="180"/>
      <c r="DK11" s="180"/>
      <c r="DL11" s="180"/>
      <c r="DM11" s="180"/>
      <c r="DN11" s="180"/>
      <c r="DO11" s="180"/>
      <c r="DP11" s="184"/>
      <c r="DQ11" s="184"/>
      <c r="DR11" s="184"/>
      <c r="DS11" s="186">
        <f t="shared" si="20"/>
        <v>0</v>
      </c>
      <c r="DT11" s="187">
        <f t="shared" si="21"/>
        <v>0</v>
      </c>
      <c r="DU11" s="185"/>
      <c r="DV11" s="180"/>
      <c r="DW11" s="180"/>
      <c r="DX11" s="180"/>
      <c r="DY11" s="180"/>
      <c r="DZ11" s="184"/>
      <c r="EA11" s="184"/>
      <c r="EB11" s="184"/>
      <c r="EC11" s="184"/>
      <c r="ED11" s="184"/>
      <c r="EE11" s="186">
        <f t="shared" si="22"/>
        <v>0</v>
      </c>
      <c r="EF11" s="187">
        <f t="shared" si="23"/>
        <v>0</v>
      </c>
      <c r="EG11" s="184"/>
      <c r="EH11" s="184"/>
      <c r="EI11" s="184"/>
      <c r="EJ11" s="184"/>
      <c r="EK11" s="180"/>
      <c r="EL11" s="184"/>
      <c r="EM11" s="184"/>
      <c r="EN11" s="184"/>
      <c r="EO11" s="184"/>
      <c r="EP11" s="184"/>
      <c r="EQ11" s="186">
        <f t="shared" si="24"/>
        <v>0</v>
      </c>
      <c r="ER11" s="187">
        <f t="shared" si="25"/>
        <v>0</v>
      </c>
      <c r="ES11" s="184"/>
      <c r="ET11" s="184"/>
      <c r="EU11" s="184"/>
      <c r="EV11" s="184"/>
      <c r="EW11" s="184"/>
      <c r="EX11" s="184"/>
      <c r="EY11" s="180"/>
      <c r="EZ11" s="184"/>
      <c r="FA11" s="184"/>
      <c r="FB11" s="184"/>
      <c r="FC11" s="186">
        <f t="shared" si="26"/>
        <v>0</v>
      </c>
      <c r="FD11" s="187">
        <f t="shared" si="27"/>
        <v>0</v>
      </c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6">
        <f t="shared" si="28"/>
        <v>0</v>
      </c>
      <c r="FP11" s="187">
        <f t="shared" si="29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30"/>
        <v>0</v>
      </c>
      <c r="GB11" s="187">
        <f t="shared" si="31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0"/>
        <v>32000</v>
      </c>
      <c r="D12" s="172">
        <f t="shared" si="1"/>
        <v>96000</v>
      </c>
      <c r="E12" s="185">
        <v>2000</v>
      </c>
      <c r="F12" s="180">
        <v>6000</v>
      </c>
      <c r="G12" s="180">
        <v>15000</v>
      </c>
      <c r="H12" s="180">
        <v>45000</v>
      </c>
      <c r="I12" s="180">
        <v>10000</v>
      </c>
      <c r="J12" s="180">
        <v>30000</v>
      </c>
      <c r="K12" s="180">
        <v>5000</v>
      </c>
      <c r="L12" s="180">
        <v>15000</v>
      </c>
      <c r="M12" s="184"/>
      <c r="N12" s="184"/>
      <c r="O12" s="186">
        <f t="shared" si="2"/>
        <v>32000</v>
      </c>
      <c r="P12" s="187">
        <f t="shared" si="3"/>
        <v>96000</v>
      </c>
      <c r="Q12" s="185"/>
      <c r="R12" s="180"/>
      <c r="S12" s="180"/>
      <c r="T12" s="180"/>
      <c r="U12" s="180"/>
      <c r="V12" s="180"/>
      <c r="W12" s="180"/>
      <c r="X12" s="180"/>
      <c r="Y12" s="184"/>
      <c r="Z12" s="184"/>
      <c r="AA12" s="186">
        <f t="shared" si="4"/>
        <v>0</v>
      </c>
      <c r="AB12" s="187">
        <f t="shared" si="5"/>
        <v>0</v>
      </c>
      <c r="AC12" s="185"/>
      <c r="AD12" s="180"/>
      <c r="AE12" s="180"/>
      <c r="AF12" s="180"/>
      <c r="AG12" s="180"/>
      <c r="AH12" s="180"/>
      <c r="AI12" s="180"/>
      <c r="AJ12" s="180"/>
      <c r="AK12" s="184"/>
      <c r="AL12" s="184"/>
      <c r="AM12" s="186">
        <f t="shared" si="6"/>
        <v>0</v>
      </c>
      <c r="AN12" s="187">
        <f t="shared" si="7"/>
        <v>0</v>
      </c>
      <c r="AO12" s="185"/>
      <c r="AP12" s="180"/>
      <c r="AQ12" s="180"/>
      <c r="AR12" s="180"/>
      <c r="AS12" s="180"/>
      <c r="AT12" s="180"/>
      <c r="AU12" s="180"/>
      <c r="AV12" s="180"/>
      <c r="AW12" s="184"/>
      <c r="AX12" s="184"/>
      <c r="AY12" s="186">
        <f t="shared" si="8"/>
        <v>0</v>
      </c>
      <c r="AZ12" s="187">
        <f t="shared" si="9"/>
        <v>0</v>
      </c>
      <c r="BA12" s="185"/>
      <c r="BB12" s="180"/>
      <c r="BC12" s="180"/>
      <c r="BD12" s="180"/>
      <c r="BE12" s="180"/>
      <c r="BF12" s="180"/>
      <c r="BG12" s="180"/>
      <c r="BH12" s="180"/>
      <c r="BI12" s="184"/>
      <c r="BJ12" s="184"/>
      <c r="BK12" s="186">
        <f t="shared" si="10"/>
        <v>0</v>
      </c>
      <c r="BL12" s="187">
        <f t="shared" si="11"/>
        <v>0</v>
      </c>
      <c r="BM12" s="185"/>
      <c r="BN12" s="180"/>
      <c r="BO12" s="180"/>
      <c r="BP12" s="180"/>
      <c r="BQ12" s="180"/>
      <c r="BR12" s="180"/>
      <c r="BS12" s="180"/>
      <c r="BT12" s="180"/>
      <c r="BU12" s="180"/>
      <c r="BV12" s="181"/>
      <c r="BW12" s="186">
        <f t="shared" si="12"/>
        <v>0</v>
      </c>
      <c r="BX12" s="187">
        <f t="shared" si="13"/>
        <v>0</v>
      </c>
      <c r="BY12" s="185"/>
      <c r="BZ12" s="180"/>
      <c r="CA12" s="180"/>
      <c r="CB12" s="180"/>
      <c r="CC12" s="180"/>
      <c r="CD12" s="180"/>
      <c r="CE12" s="184"/>
      <c r="CF12" s="184"/>
      <c r="CG12" s="184"/>
      <c r="CH12" s="184"/>
      <c r="CI12" s="186">
        <f t="shared" si="14"/>
        <v>0</v>
      </c>
      <c r="CJ12" s="187">
        <f t="shared" si="15"/>
        <v>0</v>
      </c>
      <c r="CK12" s="185"/>
      <c r="CL12" s="180"/>
      <c r="CM12" s="180"/>
      <c r="CN12" s="180"/>
      <c r="CO12" s="180"/>
      <c r="CP12" s="180"/>
      <c r="CQ12" s="180"/>
      <c r="CR12" s="180"/>
      <c r="CS12" s="184"/>
      <c r="CT12" s="184"/>
      <c r="CU12" s="186">
        <f t="shared" si="16"/>
        <v>0</v>
      </c>
      <c r="CV12" s="187">
        <f t="shared" si="17"/>
        <v>0</v>
      </c>
      <c r="CW12" s="185"/>
      <c r="CX12" s="180"/>
      <c r="CY12" s="180"/>
      <c r="CZ12" s="180"/>
      <c r="DA12" s="180"/>
      <c r="DB12" s="180"/>
      <c r="DC12" s="180"/>
      <c r="DD12" s="180"/>
      <c r="DE12" s="180"/>
      <c r="DF12" s="181"/>
      <c r="DG12" s="186">
        <f t="shared" si="18"/>
        <v>0</v>
      </c>
      <c r="DH12" s="187">
        <f t="shared" si="19"/>
        <v>0</v>
      </c>
      <c r="DI12" s="185"/>
      <c r="DJ12" s="180"/>
      <c r="DK12" s="180"/>
      <c r="DL12" s="180"/>
      <c r="DM12" s="180"/>
      <c r="DN12" s="180"/>
      <c r="DO12" s="180"/>
      <c r="DP12" s="184"/>
      <c r="DQ12" s="184"/>
      <c r="DR12" s="184"/>
      <c r="DS12" s="186">
        <f t="shared" si="20"/>
        <v>0</v>
      </c>
      <c r="DT12" s="187">
        <f t="shared" si="21"/>
        <v>0</v>
      </c>
      <c r="DU12" s="185"/>
      <c r="DV12" s="180"/>
      <c r="DW12" s="180"/>
      <c r="DX12" s="180"/>
      <c r="DY12" s="180"/>
      <c r="DZ12" s="184"/>
      <c r="EA12" s="184"/>
      <c r="EB12" s="184"/>
      <c r="EC12" s="184"/>
      <c r="ED12" s="184"/>
      <c r="EE12" s="186">
        <f t="shared" si="22"/>
        <v>0</v>
      </c>
      <c r="EF12" s="187">
        <f t="shared" si="23"/>
        <v>0</v>
      </c>
      <c r="EG12" s="184"/>
      <c r="EH12" s="184"/>
      <c r="EI12" s="184"/>
      <c r="EJ12" s="184"/>
      <c r="EK12" s="180"/>
      <c r="EL12" s="184"/>
      <c r="EM12" s="184"/>
      <c r="EN12" s="184"/>
      <c r="EO12" s="184"/>
      <c r="EP12" s="184"/>
      <c r="EQ12" s="186">
        <f t="shared" si="24"/>
        <v>0</v>
      </c>
      <c r="ER12" s="187">
        <f t="shared" si="25"/>
        <v>0</v>
      </c>
      <c r="ES12" s="184"/>
      <c r="ET12" s="184"/>
      <c r="EU12" s="184"/>
      <c r="EV12" s="184"/>
      <c r="EW12" s="184"/>
      <c r="EX12" s="184"/>
      <c r="EY12" s="180"/>
      <c r="EZ12" s="184"/>
      <c r="FA12" s="184"/>
      <c r="FB12" s="184"/>
      <c r="FC12" s="186">
        <f t="shared" si="26"/>
        <v>0</v>
      </c>
      <c r="FD12" s="187">
        <f t="shared" si="27"/>
        <v>0</v>
      </c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6">
        <f t="shared" si="28"/>
        <v>0</v>
      </c>
      <c r="FP12" s="187">
        <f t="shared" si="29"/>
        <v>0</v>
      </c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6">
        <f t="shared" si="30"/>
        <v>0</v>
      </c>
      <c r="GB12" s="187">
        <f t="shared" si="31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0"/>
        <v>11000</v>
      </c>
      <c r="D13" s="172">
        <f t="shared" si="1"/>
        <v>33000</v>
      </c>
      <c r="E13" s="184"/>
      <c r="F13" s="184"/>
      <c r="G13" s="184">
        <v>5000</v>
      </c>
      <c r="H13" s="184">
        <v>15000</v>
      </c>
      <c r="I13" s="184">
        <v>5000</v>
      </c>
      <c r="J13" s="180">
        <v>15000</v>
      </c>
      <c r="K13" s="180">
        <v>1000</v>
      </c>
      <c r="L13" s="184">
        <v>3000</v>
      </c>
      <c r="M13" s="184"/>
      <c r="N13" s="184"/>
      <c r="O13" s="186">
        <f t="shared" si="2"/>
        <v>11000</v>
      </c>
      <c r="P13" s="187">
        <f t="shared" si="3"/>
        <v>33000</v>
      </c>
      <c r="Q13" s="185"/>
      <c r="R13" s="180"/>
      <c r="S13" s="180"/>
      <c r="T13" s="180"/>
      <c r="U13" s="180"/>
      <c r="V13" s="180"/>
      <c r="W13" s="180"/>
      <c r="X13" s="180"/>
      <c r="Y13" s="184"/>
      <c r="Z13" s="184"/>
      <c r="AA13" s="186">
        <f t="shared" si="4"/>
        <v>0</v>
      </c>
      <c r="AB13" s="187">
        <f t="shared" si="5"/>
        <v>0</v>
      </c>
      <c r="AC13" s="185"/>
      <c r="AD13" s="180"/>
      <c r="AE13" s="180"/>
      <c r="AF13" s="180"/>
      <c r="AG13" s="180"/>
      <c r="AH13" s="180"/>
      <c r="AI13" s="180"/>
      <c r="AJ13" s="180"/>
      <c r="AK13" s="184"/>
      <c r="AL13" s="184"/>
      <c r="AM13" s="186">
        <f t="shared" si="6"/>
        <v>0</v>
      </c>
      <c r="AN13" s="187">
        <f t="shared" si="7"/>
        <v>0</v>
      </c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6">
        <f t="shared" si="8"/>
        <v>0</v>
      </c>
      <c r="AZ13" s="187">
        <f t="shared" si="9"/>
        <v>0</v>
      </c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6">
        <f t="shared" si="10"/>
        <v>0</v>
      </c>
      <c r="BL13" s="187">
        <f t="shared" si="11"/>
        <v>0</v>
      </c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6">
        <f t="shared" si="12"/>
        <v>0</v>
      </c>
      <c r="BX13" s="187">
        <f t="shared" si="13"/>
        <v>0</v>
      </c>
      <c r="BY13" s="185"/>
      <c r="BZ13" s="180"/>
      <c r="CA13" s="180"/>
      <c r="CB13" s="180"/>
      <c r="CC13" s="180"/>
      <c r="CD13" s="180"/>
      <c r="CE13" s="184"/>
      <c r="CF13" s="184"/>
      <c r="CG13" s="184"/>
      <c r="CH13" s="184"/>
      <c r="CI13" s="186">
        <f t="shared" si="14"/>
        <v>0</v>
      </c>
      <c r="CJ13" s="187">
        <f t="shared" si="15"/>
        <v>0</v>
      </c>
      <c r="CK13" s="185"/>
      <c r="CL13" s="180"/>
      <c r="CM13" s="180"/>
      <c r="CN13" s="180"/>
      <c r="CO13" s="180"/>
      <c r="CP13" s="180"/>
      <c r="CQ13" s="180"/>
      <c r="CR13" s="180"/>
      <c r="CS13" s="184"/>
      <c r="CT13" s="184"/>
      <c r="CU13" s="186">
        <f t="shared" si="16"/>
        <v>0</v>
      </c>
      <c r="CV13" s="187">
        <f t="shared" si="17"/>
        <v>0</v>
      </c>
      <c r="CW13" s="185"/>
      <c r="CX13" s="180"/>
      <c r="CY13" s="180"/>
      <c r="CZ13" s="180"/>
      <c r="DA13" s="180"/>
      <c r="DB13" s="180"/>
      <c r="DC13" s="180"/>
      <c r="DD13" s="180"/>
      <c r="DE13" s="180"/>
      <c r="DF13" s="181"/>
      <c r="DG13" s="186">
        <f t="shared" si="18"/>
        <v>0</v>
      </c>
      <c r="DH13" s="187">
        <f t="shared" si="19"/>
        <v>0</v>
      </c>
      <c r="DI13" s="185"/>
      <c r="DJ13" s="180"/>
      <c r="DK13" s="180"/>
      <c r="DL13" s="180"/>
      <c r="DM13" s="180"/>
      <c r="DN13" s="180"/>
      <c r="DO13" s="180"/>
      <c r="DP13" s="184"/>
      <c r="DQ13" s="184"/>
      <c r="DR13" s="184"/>
      <c r="DS13" s="186">
        <f t="shared" si="20"/>
        <v>0</v>
      </c>
      <c r="DT13" s="187">
        <f t="shared" si="21"/>
        <v>0</v>
      </c>
      <c r="DU13" s="185"/>
      <c r="DV13" s="180"/>
      <c r="DW13" s="180"/>
      <c r="DX13" s="180"/>
      <c r="DY13" s="180"/>
      <c r="DZ13" s="184"/>
      <c r="EA13" s="184"/>
      <c r="EB13" s="184"/>
      <c r="EC13" s="184"/>
      <c r="ED13" s="184"/>
      <c r="EE13" s="186">
        <f t="shared" si="22"/>
        <v>0</v>
      </c>
      <c r="EF13" s="187">
        <f t="shared" si="23"/>
        <v>0</v>
      </c>
      <c r="EG13" s="184"/>
      <c r="EH13" s="184"/>
      <c r="EI13" s="184"/>
      <c r="EJ13" s="184"/>
      <c r="EK13" s="180"/>
      <c r="EL13" s="184"/>
      <c r="EM13" s="184"/>
      <c r="EN13" s="184"/>
      <c r="EO13" s="184"/>
      <c r="EP13" s="184"/>
      <c r="EQ13" s="186">
        <f t="shared" si="24"/>
        <v>0</v>
      </c>
      <c r="ER13" s="187">
        <f t="shared" si="25"/>
        <v>0</v>
      </c>
      <c r="ES13" s="184"/>
      <c r="ET13" s="184"/>
      <c r="EU13" s="184"/>
      <c r="EV13" s="184"/>
      <c r="EW13" s="184"/>
      <c r="EX13" s="184"/>
      <c r="EY13" s="180"/>
      <c r="EZ13" s="184"/>
      <c r="FA13" s="184"/>
      <c r="FB13" s="184"/>
      <c r="FC13" s="186">
        <f t="shared" si="26"/>
        <v>0</v>
      </c>
      <c r="FD13" s="187">
        <f t="shared" si="27"/>
        <v>0</v>
      </c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6">
        <f t="shared" si="28"/>
        <v>0</v>
      </c>
      <c r="FP13" s="187">
        <f t="shared" si="29"/>
        <v>0</v>
      </c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6">
        <f t="shared" si="30"/>
        <v>0</v>
      </c>
      <c r="GB13" s="187">
        <f t="shared" si="31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0"/>
        <v>6000</v>
      </c>
      <c r="D14" s="172">
        <f t="shared" si="1"/>
        <v>18000</v>
      </c>
      <c r="E14" s="184"/>
      <c r="F14" s="184"/>
      <c r="G14" s="184">
        <v>3000</v>
      </c>
      <c r="H14" s="184">
        <v>9000</v>
      </c>
      <c r="I14" s="184">
        <v>3000</v>
      </c>
      <c r="J14" s="180">
        <v>9000</v>
      </c>
      <c r="K14" s="180"/>
      <c r="L14" s="184"/>
      <c r="M14" s="184"/>
      <c r="N14" s="184"/>
      <c r="O14" s="186">
        <f t="shared" si="2"/>
        <v>6000</v>
      </c>
      <c r="P14" s="187">
        <f t="shared" si="3"/>
        <v>18000</v>
      </c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6">
        <f t="shared" si="4"/>
        <v>0</v>
      </c>
      <c r="AB14" s="187">
        <f t="shared" si="5"/>
        <v>0</v>
      </c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6">
        <f t="shared" si="6"/>
        <v>0</v>
      </c>
      <c r="AN14" s="187">
        <f t="shared" si="7"/>
        <v>0</v>
      </c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6">
        <f t="shared" si="8"/>
        <v>0</v>
      </c>
      <c r="AZ14" s="187">
        <f t="shared" si="9"/>
        <v>0</v>
      </c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6">
        <f t="shared" si="10"/>
        <v>0</v>
      </c>
      <c r="BL14" s="187">
        <f t="shared" si="11"/>
        <v>0</v>
      </c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6">
        <f t="shared" si="12"/>
        <v>0</v>
      </c>
      <c r="BX14" s="187">
        <f t="shared" si="13"/>
        <v>0</v>
      </c>
      <c r="BY14" s="185"/>
      <c r="BZ14" s="180"/>
      <c r="CA14" s="180"/>
      <c r="CB14" s="180"/>
      <c r="CC14" s="180"/>
      <c r="CD14" s="180"/>
      <c r="CE14" s="184"/>
      <c r="CF14" s="184"/>
      <c r="CG14" s="184"/>
      <c r="CH14" s="184"/>
      <c r="CI14" s="186">
        <f t="shared" si="14"/>
        <v>0</v>
      </c>
      <c r="CJ14" s="187">
        <f t="shared" si="15"/>
        <v>0</v>
      </c>
      <c r="CK14" s="185"/>
      <c r="CL14" s="180"/>
      <c r="CM14" s="180"/>
      <c r="CN14" s="180"/>
      <c r="CO14" s="180"/>
      <c r="CP14" s="180"/>
      <c r="CQ14" s="180"/>
      <c r="CR14" s="180"/>
      <c r="CS14" s="184"/>
      <c r="CT14" s="184"/>
      <c r="CU14" s="186">
        <f t="shared" si="16"/>
        <v>0</v>
      </c>
      <c r="CV14" s="187">
        <f t="shared" si="17"/>
        <v>0</v>
      </c>
      <c r="CW14" s="185"/>
      <c r="CX14" s="180"/>
      <c r="CY14" s="180"/>
      <c r="CZ14" s="180"/>
      <c r="DA14" s="180"/>
      <c r="DB14" s="180"/>
      <c r="DC14" s="180"/>
      <c r="DD14" s="180"/>
      <c r="DE14" s="180"/>
      <c r="DF14" s="181"/>
      <c r="DG14" s="186">
        <f t="shared" si="18"/>
        <v>0</v>
      </c>
      <c r="DH14" s="187">
        <f t="shared" si="19"/>
        <v>0</v>
      </c>
      <c r="DI14" s="185"/>
      <c r="DJ14" s="180"/>
      <c r="DK14" s="180"/>
      <c r="DL14" s="180"/>
      <c r="DM14" s="180"/>
      <c r="DN14" s="180"/>
      <c r="DO14" s="180"/>
      <c r="DP14" s="184"/>
      <c r="DQ14" s="184"/>
      <c r="DR14" s="184"/>
      <c r="DS14" s="186">
        <f t="shared" si="20"/>
        <v>0</v>
      </c>
      <c r="DT14" s="187">
        <f t="shared" si="21"/>
        <v>0</v>
      </c>
      <c r="DU14" s="185"/>
      <c r="DV14" s="180"/>
      <c r="DW14" s="180"/>
      <c r="DX14" s="180"/>
      <c r="DY14" s="180"/>
      <c r="DZ14" s="184"/>
      <c r="EA14" s="184"/>
      <c r="EB14" s="184"/>
      <c r="EC14" s="184"/>
      <c r="ED14" s="184"/>
      <c r="EE14" s="186">
        <f t="shared" si="22"/>
        <v>0</v>
      </c>
      <c r="EF14" s="187">
        <f t="shared" si="23"/>
        <v>0</v>
      </c>
      <c r="EG14" s="184"/>
      <c r="EH14" s="184"/>
      <c r="EI14" s="184"/>
      <c r="EJ14" s="184"/>
      <c r="EK14" s="180"/>
      <c r="EL14" s="184"/>
      <c r="EM14" s="184"/>
      <c r="EN14" s="184"/>
      <c r="EO14" s="184"/>
      <c r="EP14" s="184"/>
      <c r="EQ14" s="186">
        <f t="shared" si="24"/>
        <v>0</v>
      </c>
      <c r="ER14" s="187">
        <f t="shared" si="25"/>
        <v>0</v>
      </c>
      <c r="ES14" s="184"/>
      <c r="ET14" s="184"/>
      <c r="EU14" s="184"/>
      <c r="EV14" s="184"/>
      <c r="EW14" s="184"/>
      <c r="EX14" s="184"/>
      <c r="EY14" s="180"/>
      <c r="EZ14" s="184"/>
      <c r="FA14" s="184"/>
      <c r="FB14" s="184"/>
      <c r="FC14" s="186">
        <f t="shared" si="26"/>
        <v>0</v>
      </c>
      <c r="FD14" s="187">
        <f t="shared" si="27"/>
        <v>0</v>
      </c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6">
        <f t="shared" si="28"/>
        <v>0</v>
      </c>
      <c r="FP14" s="187">
        <f t="shared" si="29"/>
        <v>0</v>
      </c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6">
        <f t="shared" si="30"/>
        <v>0</v>
      </c>
      <c r="GB14" s="187">
        <f t="shared" si="31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0"/>
        <v>28500</v>
      </c>
      <c r="D15" s="172">
        <f t="shared" si="1"/>
        <v>85500</v>
      </c>
      <c r="E15" s="184">
        <v>5000</v>
      </c>
      <c r="F15" s="184">
        <v>15000</v>
      </c>
      <c r="G15" s="184">
        <v>10500</v>
      </c>
      <c r="H15" s="184">
        <v>31500</v>
      </c>
      <c r="I15" s="184">
        <v>11000</v>
      </c>
      <c r="J15" s="180">
        <v>33000</v>
      </c>
      <c r="K15" s="180">
        <v>2000</v>
      </c>
      <c r="L15" s="184">
        <v>6000</v>
      </c>
      <c r="M15" s="184"/>
      <c r="N15" s="184"/>
      <c r="O15" s="186">
        <f t="shared" si="2"/>
        <v>28500</v>
      </c>
      <c r="P15" s="187">
        <f t="shared" si="3"/>
        <v>85500</v>
      </c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6">
        <f t="shared" si="4"/>
        <v>0</v>
      </c>
      <c r="AB15" s="187">
        <f t="shared" si="5"/>
        <v>0</v>
      </c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6">
        <f t="shared" si="6"/>
        <v>0</v>
      </c>
      <c r="AN15" s="187">
        <f t="shared" si="7"/>
        <v>0</v>
      </c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6">
        <f t="shared" si="8"/>
        <v>0</v>
      </c>
      <c r="AZ15" s="187">
        <f t="shared" si="9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10"/>
        <v>0</v>
      </c>
      <c r="BL15" s="187">
        <f t="shared" si="11"/>
        <v>0</v>
      </c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6">
        <f t="shared" si="12"/>
        <v>0</v>
      </c>
      <c r="BX15" s="187">
        <f t="shared" si="13"/>
        <v>0</v>
      </c>
      <c r="BY15" s="185"/>
      <c r="BZ15" s="180"/>
      <c r="CA15" s="180"/>
      <c r="CB15" s="180"/>
      <c r="CC15" s="180"/>
      <c r="CD15" s="180"/>
      <c r="CE15" s="184"/>
      <c r="CF15" s="184"/>
      <c r="CG15" s="184"/>
      <c r="CH15" s="184"/>
      <c r="CI15" s="186">
        <f t="shared" si="14"/>
        <v>0</v>
      </c>
      <c r="CJ15" s="187">
        <f t="shared" si="15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6"/>
        <v>0</v>
      </c>
      <c r="CV15" s="187">
        <f t="shared" si="17"/>
        <v>0</v>
      </c>
      <c r="CW15" s="185"/>
      <c r="CX15" s="180"/>
      <c r="CY15" s="180"/>
      <c r="CZ15" s="180"/>
      <c r="DA15" s="180"/>
      <c r="DB15" s="180"/>
      <c r="DC15" s="180"/>
      <c r="DD15" s="180"/>
      <c r="DE15" s="180"/>
      <c r="DF15" s="181"/>
      <c r="DG15" s="186">
        <f t="shared" si="18"/>
        <v>0</v>
      </c>
      <c r="DH15" s="187">
        <f t="shared" si="19"/>
        <v>0</v>
      </c>
      <c r="DI15" s="185"/>
      <c r="DJ15" s="180"/>
      <c r="DK15" s="180"/>
      <c r="DL15" s="180"/>
      <c r="DM15" s="180"/>
      <c r="DN15" s="180"/>
      <c r="DO15" s="180"/>
      <c r="DP15" s="184"/>
      <c r="DQ15" s="184"/>
      <c r="DR15" s="184"/>
      <c r="DS15" s="186">
        <f t="shared" si="20"/>
        <v>0</v>
      </c>
      <c r="DT15" s="187">
        <f t="shared" si="21"/>
        <v>0</v>
      </c>
      <c r="DU15" s="185"/>
      <c r="DV15" s="180"/>
      <c r="DW15" s="180"/>
      <c r="DX15" s="180"/>
      <c r="DY15" s="180"/>
      <c r="DZ15" s="184"/>
      <c r="EA15" s="184"/>
      <c r="EB15" s="184"/>
      <c r="EC15" s="184"/>
      <c r="ED15" s="184"/>
      <c r="EE15" s="186">
        <f t="shared" si="22"/>
        <v>0</v>
      </c>
      <c r="EF15" s="187">
        <f t="shared" si="23"/>
        <v>0</v>
      </c>
      <c r="EG15" s="184"/>
      <c r="EH15" s="184"/>
      <c r="EI15" s="184"/>
      <c r="EJ15" s="184"/>
      <c r="EK15" s="180"/>
      <c r="EL15" s="184"/>
      <c r="EM15" s="184"/>
      <c r="EN15" s="184"/>
      <c r="EO15" s="184"/>
      <c r="EP15" s="184"/>
      <c r="EQ15" s="186">
        <f t="shared" si="24"/>
        <v>0</v>
      </c>
      <c r="ER15" s="187">
        <f t="shared" si="25"/>
        <v>0</v>
      </c>
      <c r="ES15" s="184"/>
      <c r="ET15" s="184"/>
      <c r="EU15" s="184"/>
      <c r="EV15" s="184"/>
      <c r="EW15" s="184"/>
      <c r="EX15" s="184"/>
      <c r="EY15" s="180"/>
      <c r="EZ15" s="184"/>
      <c r="FA15" s="184"/>
      <c r="FB15" s="184"/>
      <c r="FC15" s="186">
        <f t="shared" si="26"/>
        <v>0</v>
      </c>
      <c r="FD15" s="187">
        <f t="shared" si="27"/>
        <v>0</v>
      </c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6">
        <f t="shared" si="28"/>
        <v>0</v>
      </c>
      <c r="FP15" s="187">
        <f t="shared" si="29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30"/>
        <v>0</v>
      </c>
      <c r="GB15" s="187">
        <f t="shared" si="31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0"/>
        <v>8000</v>
      </c>
      <c r="D16" s="172">
        <f t="shared" si="1"/>
        <v>24000</v>
      </c>
      <c r="E16" s="184">
        <v>1000</v>
      </c>
      <c r="F16" s="184">
        <v>3000</v>
      </c>
      <c r="G16" s="184">
        <v>3000</v>
      </c>
      <c r="H16" s="184">
        <v>9000</v>
      </c>
      <c r="I16" s="184">
        <v>3000</v>
      </c>
      <c r="J16" s="180">
        <v>9000</v>
      </c>
      <c r="K16" s="180">
        <v>1000</v>
      </c>
      <c r="L16" s="184">
        <v>3000</v>
      </c>
      <c r="M16" s="184"/>
      <c r="N16" s="184"/>
      <c r="O16" s="186">
        <f t="shared" si="2"/>
        <v>8000</v>
      </c>
      <c r="P16" s="187">
        <f t="shared" si="3"/>
        <v>24000</v>
      </c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6">
        <f t="shared" si="4"/>
        <v>0</v>
      </c>
      <c r="AB16" s="187">
        <f t="shared" si="5"/>
        <v>0</v>
      </c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6">
        <f t="shared" si="6"/>
        <v>0</v>
      </c>
      <c r="AN16" s="187">
        <f t="shared" si="7"/>
        <v>0</v>
      </c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6">
        <f t="shared" si="8"/>
        <v>0</v>
      </c>
      <c r="AZ16" s="187">
        <f t="shared" si="9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10"/>
        <v>0</v>
      </c>
      <c r="BL16" s="187">
        <f t="shared" si="11"/>
        <v>0</v>
      </c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6">
        <f t="shared" si="12"/>
        <v>0</v>
      </c>
      <c r="BX16" s="187">
        <f t="shared" si="13"/>
        <v>0</v>
      </c>
      <c r="BY16" s="185"/>
      <c r="BZ16" s="180"/>
      <c r="CA16" s="180"/>
      <c r="CB16" s="180"/>
      <c r="CC16" s="180"/>
      <c r="CD16" s="180"/>
      <c r="CE16" s="184"/>
      <c r="CF16" s="184"/>
      <c r="CG16" s="184"/>
      <c r="CH16" s="184"/>
      <c r="CI16" s="186">
        <f t="shared" si="14"/>
        <v>0</v>
      </c>
      <c r="CJ16" s="187">
        <f t="shared" si="15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6"/>
        <v>0</v>
      </c>
      <c r="CV16" s="187">
        <f t="shared" si="17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8"/>
        <v>0</v>
      </c>
      <c r="DH16" s="187">
        <f t="shared" si="19"/>
        <v>0</v>
      </c>
      <c r="DI16" s="185"/>
      <c r="DJ16" s="180"/>
      <c r="DK16" s="180"/>
      <c r="DL16" s="180"/>
      <c r="DM16" s="180"/>
      <c r="DN16" s="180"/>
      <c r="DO16" s="180"/>
      <c r="DP16" s="184"/>
      <c r="DQ16" s="184"/>
      <c r="DR16" s="184"/>
      <c r="DS16" s="186">
        <f t="shared" si="20"/>
        <v>0</v>
      </c>
      <c r="DT16" s="187">
        <f t="shared" si="21"/>
        <v>0</v>
      </c>
      <c r="DU16" s="185"/>
      <c r="DV16" s="180"/>
      <c r="DW16" s="180"/>
      <c r="DX16" s="180"/>
      <c r="DY16" s="180"/>
      <c r="DZ16" s="184"/>
      <c r="EA16" s="184"/>
      <c r="EB16" s="184"/>
      <c r="EC16" s="184"/>
      <c r="ED16" s="184"/>
      <c r="EE16" s="186">
        <f t="shared" si="22"/>
        <v>0</v>
      </c>
      <c r="EF16" s="187">
        <f t="shared" si="23"/>
        <v>0</v>
      </c>
      <c r="EG16" s="184"/>
      <c r="EH16" s="184"/>
      <c r="EI16" s="184"/>
      <c r="EJ16" s="184"/>
      <c r="EK16" s="180"/>
      <c r="EL16" s="184"/>
      <c r="EM16" s="184"/>
      <c r="EN16" s="184"/>
      <c r="EO16" s="184"/>
      <c r="EP16" s="184"/>
      <c r="EQ16" s="186">
        <f t="shared" si="24"/>
        <v>0</v>
      </c>
      <c r="ER16" s="187">
        <f t="shared" si="25"/>
        <v>0</v>
      </c>
      <c r="ES16" s="184"/>
      <c r="ET16" s="184"/>
      <c r="EU16" s="184"/>
      <c r="EV16" s="184"/>
      <c r="EW16" s="184"/>
      <c r="EX16" s="184"/>
      <c r="EY16" s="180"/>
      <c r="EZ16" s="184"/>
      <c r="FA16" s="184"/>
      <c r="FB16" s="184"/>
      <c r="FC16" s="186">
        <f t="shared" si="26"/>
        <v>0</v>
      </c>
      <c r="FD16" s="187">
        <f t="shared" si="27"/>
        <v>0</v>
      </c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6">
        <f t="shared" si="28"/>
        <v>0</v>
      </c>
      <c r="FP16" s="187">
        <f t="shared" si="29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30"/>
        <v>0</v>
      </c>
      <c r="GB16" s="187">
        <f t="shared" si="31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0"/>
        <v>0</v>
      </c>
      <c r="D17" s="172">
        <f t="shared" si="1"/>
        <v>0</v>
      </c>
      <c r="E17" s="184"/>
      <c r="F17" s="184"/>
      <c r="G17" s="184"/>
      <c r="H17" s="184"/>
      <c r="I17" s="184"/>
      <c r="J17" s="180"/>
      <c r="K17" s="180"/>
      <c r="L17" s="184"/>
      <c r="M17" s="184"/>
      <c r="N17" s="184"/>
      <c r="O17" s="186">
        <f t="shared" si="2"/>
        <v>0</v>
      </c>
      <c r="P17" s="187">
        <f t="shared" si="3"/>
        <v>0</v>
      </c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6">
        <f t="shared" si="4"/>
        <v>0</v>
      </c>
      <c r="AB17" s="187">
        <f t="shared" si="5"/>
        <v>0</v>
      </c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6">
        <f t="shared" si="6"/>
        <v>0</v>
      </c>
      <c r="AN17" s="187">
        <f t="shared" si="7"/>
        <v>0</v>
      </c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6">
        <f t="shared" si="8"/>
        <v>0</v>
      </c>
      <c r="AZ17" s="187">
        <f t="shared" si="9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10"/>
        <v>0</v>
      </c>
      <c r="BL17" s="187">
        <f t="shared" si="11"/>
        <v>0</v>
      </c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6">
        <f t="shared" si="12"/>
        <v>0</v>
      </c>
      <c r="BX17" s="187">
        <f t="shared" si="13"/>
        <v>0</v>
      </c>
      <c r="BY17" s="185"/>
      <c r="BZ17" s="180"/>
      <c r="CA17" s="180"/>
      <c r="CB17" s="180"/>
      <c r="CC17" s="180"/>
      <c r="CD17" s="180"/>
      <c r="CE17" s="184"/>
      <c r="CF17" s="184"/>
      <c r="CG17" s="184"/>
      <c r="CH17" s="184"/>
      <c r="CI17" s="186">
        <f t="shared" si="14"/>
        <v>0</v>
      </c>
      <c r="CJ17" s="187">
        <f t="shared" si="15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6"/>
        <v>0</v>
      </c>
      <c r="CV17" s="187">
        <f t="shared" si="17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8"/>
        <v>0</v>
      </c>
      <c r="DH17" s="187">
        <f t="shared" si="19"/>
        <v>0</v>
      </c>
      <c r="DI17" s="185"/>
      <c r="DJ17" s="180"/>
      <c r="DK17" s="180"/>
      <c r="DL17" s="180"/>
      <c r="DM17" s="180"/>
      <c r="DN17" s="180"/>
      <c r="DO17" s="180"/>
      <c r="DP17" s="184"/>
      <c r="DQ17" s="184"/>
      <c r="DR17" s="184"/>
      <c r="DS17" s="186">
        <f t="shared" si="20"/>
        <v>0</v>
      </c>
      <c r="DT17" s="187">
        <f t="shared" si="21"/>
        <v>0</v>
      </c>
      <c r="DU17" s="185"/>
      <c r="DV17" s="180"/>
      <c r="DW17" s="180"/>
      <c r="DX17" s="180"/>
      <c r="DY17" s="180"/>
      <c r="DZ17" s="184"/>
      <c r="EA17" s="184"/>
      <c r="EB17" s="184"/>
      <c r="EC17" s="184"/>
      <c r="ED17" s="184"/>
      <c r="EE17" s="186">
        <f t="shared" si="22"/>
        <v>0</v>
      </c>
      <c r="EF17" s="187">
        <f t="shared" si="23"/>
        <v>0</v>
      </c>
      <c r="EG17" s="184"/>
      <c r="EH17" s="184"/>
      <c r="EI17" s="184"/>
      <c r="EJ17" s="184"/>
      <c r="EK17" s="180"/>
      <c r="EL17" s="184"/>
      <c r="EM17" s="184"/>
      <c r="EN17" s="184"/>
      <c r="EO17" s="184"/>
      <c r="EP17" s="184"/>
      <c r="EQ17" s="186">
        <f t="shared" si="24"/>
        <v>0</v>
      </c>
      <c r="ER17" s="187">
        <f t="shared" si="25"/>
        <v>0</v>
      </c>
      <c r="ES17" s="184"/>
      <c r="ET17" s="184"/>
      <c r="EU17" s="184"/>
      <c r="EV17" s="184"/>
      <c r="EW17" s="184"/>
      <c r="EX17" s="184"/>
      <c r="EY17" s="180"/>
      <c r="EZ17" s="184"/>
      <c r="FA17" s="184"/>
      <c r="FB17" s="184"/>
      <c r="FC17" s="186">
        <f t="shared" si="26"/>
        <v>0</v>
      </c>
      <c r="FD17" s="187">
        <f t="shared" si="27"/>
        <v>0</v>
      </c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6">
        <f t="shared" si="28"/>
        <v>0</v>
      </c>
      <c r="FP17" s="187">
        <f t="shared" si="29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30"/>
        <v>0</v>
      </c>
      <c r="GB17" s="187">
        <f t="shared" si="31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0"/>
        <v>5000</v>
      </c>
      <c r="D18" s="172">
        <f t="shared" si="1"/>
        <v>15000</v>
      </c>
      <c r="E18" s="184"/>
      <c r="F18" s="184"/>
      <c r="G18" s="184">
        <v>2500</v>
      </c>
      <c r="H18" s="184">
        <v>7500</v>
      </c>
      <c r="I18" s="184">
        <v>2500</v>
      </c>
      <c r="J18" s="180">
        <v>7500</v>
      </c>
      <c r="K18" s="180"/>
      <c r="L18" s="184"/>
      <c r="M18" s="184"/>
      <c r="N18" s="184"/>
      <c r="O18" s="186">
        <f t="shared" si="2"/>
        <v>5000</v>
      </c>
      <c r="P18" s="187">
        <f t="shared" si="3"/>
        <v>15000</v>
      </c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6">
        <f t="shared" si="4"/>
        <v>0</v>
      </c>
      <c r="AB18" s="187">
        <f t="shared" si="5"/>
        <v>0</v>
      </c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6">
        <f t="shared" si="6"/>
        <v>0</v>
      </c>
      <c r="AN18" s="187">
        <f t="shared" si="7"/>
        <v>0</v>
      </c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6">
        <f t="shared" si="8"/>
        <v>0</v>
      </c>
      <c r="AZ18" s="187">
        <f t="shared" si="9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10"/>
        <v>0</v>
      </c>
      <c r="BL18" s="187">
        <f t="shared" si="11"/>
        <v>0</v>
      </c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6">
        <f t="shared" si="12"/>
        <v>0</v>
      </c>
      <c r="BX18" s="187">
        <f t="shared" si="13"/>
        <v>0</v>
      </c>
      <c r="BY18" s="185"/>
      <c r="BZ18" s="180"/>
      <c r="CA18" s="180"/>
      <c r="CB18" s="180"/>
      <c r="CC18" s="180"/>
      <c r="CD18" s="180"/>
      <c r="CE18" s="184"/>
      <c r="CF18" s="184"/>
      <c r="CG18" s="184"/>
      <c r="CH18" s="184"/>
      <c r="CI18" s="186">
        <f t="shared" si="14"/>
        <v>0</v>
      </c>
      <c r="CJ18" s="187">
        <f t="shared" si="15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6"/>
        <v>0</v>
      </c>
      <c r="CV18" s="187">
        <f t="shared" si="17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8"/>
        <v>0</v>
      </c>
      <c r="DH18" s="187">
        <f t="shared" si="19"/>
        <v>0</v>
      </c>
      <c r="DI18" s="185"/>
      <c r="DJ18" s="180"/>
      <c r="DK18" s="180"/>
      <c r="DL18" s="180"/>
      <c r="DM18" s="180"/>
      <c r="DN18" s="180"/>
      <c r="DO18" s="180"/>
      <c r="DP18" s="184"/>
      <c r="DQ18" s="184"/>
      <c r="DR18" s="184"/>
      <c r="DS18" s="186">
        <f t="shared" si="20"/>
        <v>0</v>
      </c>
      <c r="DT18" s="187">
        <f t="shared" si="21"/>
        <v>0</v>
      </c>
      <c r="DU18" s="185"/>
      <c r="DV18" s="180"/>
      <c r="DW18" s="180"/>
      <c r="DX18" s="180"/>
      <c r="DY18" s="180"/>
      <c r="DZ18" s="184"/>
      <c r="EA18" s="184"/>
      <c r="EB18" s="184"/>
      <c r="EC18" s="184"/>
      <c r="ED18" s="184"/>
      <c r="EE18" s="186">
        <f t="shared" si="22"/>
        <v>0</v>
      </c>
      <c r="EF18" s="187">
        <f t="shared" si="23"/>
        <v>0</v>
      </c>
      <c r="EG18" s="184"/>
      <c r="EH18" s="184"/>
      <c r="EI18" s="184"/>
      <c r="EJ18" s="184"/>
      <c r="EK18" s="180"/>
      <c r="EL18" s="184"/>
      <c r="EM18" s="184"/>
      <c r="EN18" s="184"/>
      <c r="EO18" s="184"/>
      <c r="EP18" s="184"/>
      <c r="EQ18" s="186">
        <f t="shared" si="24"/>
        <v>0</v>
      </c>
      <c r="ER18" s="187">
        <f t="shared" si="25"/>
        <v>0</v>
      </c>
      <c r="ES18" s="184"/>
      <c r="ET18" s="184"/>
      <c r="EU18" s="184"/>
      <c r="EV18" s="184"/>
      <c r="EW18" s="184"/>
      <c r="EX18" s="184"/>
      <c r="EY18" s="180"/>
      <c r="EZ18" s="184"/>
      <c r="FA18" s="184"/>
      <c r="FB18" s="184"/>
      <c r="FC18" s="186">
        <f t="shared" si="26"/>
        <v>0</v>
      </c>
      <c r="FD18" s="187">
        <f t="shared" si="27"/>
        <v>0</v>
      </c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6">
        <f t="shared" si="28"/>
        <v>0</v>
      </c>
      <c r="FP18" s="187">
        <f t="shared" si="29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30"/>
        <v>0</v>
      </c>
      <c r="GB18" s="187">
        <f t="shared" si="31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0"/>
        <v>0</v>
      </c>
      <c r="D19" s="172">
        <f t="shared" si="1"/>
        <v>0</v>
      </c>
      <c r="E19" s="184"/>
      <c r="F19" s="184"/>
      <c r="G19" s="184"/>
      <c r="H19" s="184"/>
      <c r="I19" s="184"/>
      <c r="J19" s="180"/>
      <c r="K19" s="180"/>
      <c r="L19" s="184"/>
      <c r="M19" s="184"/>
      <c r="N19" s="184"/>
      <c r="O19" s="186">
        <f t="shared" si="2"/>
        <v>0</v>
      </c>
      <c r="P19" s="187">
        <f t="shared" si="3"/>
        <v>0</v>
      </c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6">
        <f t="shared" si="4"/>
        <v>0</v>
      </c>
      <c r="AB19" s="187">
        <f t="shared" si="5"/>
        <v>0</v>
      </c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6">
        <f t="shared" si="6"/>
        <v>0</v>
      </c>
      <c r="AN19" s="187">
        <f t="shared" si="7"/>
        <v>0</v>
      </c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6">
        <f t="shared" si="8"/>
        <v>0</v>
      </c>
      <c r="AZ19" s="187">
        <f t="shared" si="9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10"/>
        <v>0</v>
      </c>
      <c r="BL19" s="187">
        <f t="shared" si="11"/>
        <v>0</v>
      </c>
      <c r="BM19" s="184"/>
      <c r="BN19" s="184"/>
      <c r="BO19" s="184"/>
      <c r="BP19" s="184"/>
      <c r="BQ19" s="184"/>
      <c r="BR19" s="184"/>
      <c r="BS19" s="184"/>
      <c r="BT19" s="184"/>
      <c r="BU19" s="184"/>
      <c r="BV19" s="184"/>
      <c r="BW19" s="186">
        <f t="shared" si="12"/>
        <v>0</v>
      </c>
      <c r="BX19" s="187">
        <f t="shared" si="13"/>
        <v>0</v>
      </c>
      <c r="BY19" s="185"/>
      <c r="BZ19" s="180"/>
      <c r="CA19" s="180"/>
      <c r="CB19" s="180"/>
      <c r="CC19" s="180"/>
      <c r="CD19" s="180"/>
      <c r="CE19" s="184"/>
      <c r="CF19" s="184"/>
      <c r="CG19" s="184"/>
      <c r="CH19" s="184"/>
      <c r="CI19" s="186">
        <f t="shared" si="14"/>
        <v>0</v>
      </c>
      <c r="CJ19" s="187">
        <f t="shared" si="15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6"/>
        <v>0</v>
      </c>
      <c r="CV19" s="187">
        <f t="shared" si="17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8"/>
        <v>0</v>
      </c>
      <c r="DH19" s="187">
        <f t="shared" si="19"/>
        <v>0</v>
      </c>
      <c r="DI19" s="185"/>
      <c r="DJ19" s="180"/>
      <c r="DK19" s="180"/>
      <c r="DL19" s="180"/>
      <c r="DM19" s="180"/>
      <c r="DN19" s="180"/>
      <c r="DO19" s="180"/>
      <c r="DP19" s="184"/>
      <c r="DQ19" s="184"/>
      <c r="DR19" s="184"/>
      <c r="DS19" s="186">
        <f t="shared" si="20"/>
        <v>0</v>
      </c>
      <c r="DT19" s="187">
        <f t="shared" si="21"/>
        <v>0</v>
      </c>
      <c r="DU19" s="185"/>
      <c r="DV19" s="180"/>
      <c r="DW19" s="180"/>
      <c r="DX19" s="180"/>
      <c r="DY19" s="180"/>
      <c r="DZ19" s="184"/>
      <c r="EA19" s="184"/>
      <c r="EB19" s="184"/>
      <c r="EC19" s="184"/>
      <c r="ED19" s="184"/>
      <c r="EE19" s="186">
        <f t="shared" si="22"/>
        <v>0</v>
      </c>
      <c r="EF19" s="187">
        <f t="shared" si="23"/>
        <v>0</v>
      </c>
      <c r="EG19" s="184"/>
      <c r="EH19" s="184"/>
      <c r="EI19" s="184"/>
      <c r="EJ19" s="184"/>
      <c r="EK19" s="180"/>
      <c r="EL19" s="184"/>
      <c r="EM19" s="184"/>
      <c r="EN19" s="184"/>
      <c r="EO19" s="184"/>
      <c r="EP19" s="184"/>
      <c r="EQ19" s="186">
        <f t="shared" si="24"/>
        <v>0</v>
      </c>
      <c r="ER19" s="187">
        <f t="shared" si="25"/>
        <v>0</v>
      </c>
      <c r="ES19" s="184"/>
      <c r="ET19" s="184"/>
      <c r="EU19" s="184"/>
      <c r="EV19" s="184"/>
      <c r="EW19" s="184"/>
      <c r="EX19" s="184"/>
      <c r="EY19" s="180"/>
      <c r="EZ19" s="184"/>
      <c r="FA19" s="184"/>
      <c r="FB19" s="184"/>
      <c r="FC19" s="186">
        <f t="shared" si="26"/>
        <v>0</v>
      </c>
      <c r="FD19" s="187">
        <f t="shared" si="27"/>
        <v>0</v>
      </c>
      <c r="FE19" s="184"/>
      <c r="FF19" s="184"/>
      <c r="FG19" s="184"/>
      <c r="FH19" s="184"/>
      <c r="FI19" s="184"/>
      <c r="FJ19" s="184"/>
      <c r="FK19" s="184"/>
      <c r="FL19" s="184"/>
      <c r="FM19" s="184"/>
      <c r="FN19" s="184"/>
      <c r="FO19" s="186">
        <f t="shared" si="28"/>
        <v>0</v>
      </c>
      <c r="FP19" s="187">
        <f t="shared" si="29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30"/>
        <v>0</v>
      </c>
      <c r="GB19" s="187">
        <f t="shared" si="31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0"/>
        <v>0</v>
      </c>
      <c r="D20" s="172">
        <f t="shared" si="1"/>
        <v>0</v>
      </c>
      <c r="E20" s="184"/>
      <c r="F20" s="184"/>
      <c r="G20" s="184"/>
      <c r="H20" s="184"/>
      <c r="I20" s="184"/>
      <c r="J20" s="180"/>
      <c r="K20" s="180"/>
      <c r="L20" s="184"/>
      <c r="M20" s="184"/>
      <c r="N20" s="184"/>
      <c r="O20" s="186">
        <f t="shared" si="2"/>
        <v>0</v>
      </c>
      <c r="P20" s="187">
        <f t="shared" si="3"/>
        <v>0</v>
      </c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6">
        <f t="shared" si="4"/>
        <v>0</v>
      </c>
      <c r="AB20" s="187">
        <f t="shared" si="5"/>
        <v>0</v>
      </c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6">
        <f t="shared" si="6"/>
        <v>0</v>
      </c>
      <c r="AN20" s="187">
        <f t="shared" si="7"/>
        <v>0</v>
      </c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6">
        <f t="shared" si="8"/>
        <v>0</v>
      </c>
      <c r="AZ20" s="187">
        <f t="shared" si="9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10"/>
        <v>0</v>
      </c>
      <c r="BL20" s="187">
        <f t="shared" si="11"/>
        <v>0</v>
      </c>
      <c r="BM20" s="184"/>
      <c r="BN20" s="184"/>
      <c r="BO20" s="184"/>
      <c r="BP20" s="184"/>
      <c r="BQ20" s="184"/>
      <c r="BR20" s="184"/>
      <c r="BS20" s="184"/>
      <c r="BT20" s="184"/>
      <c r="BU20" s="184"/>
      <c r="BV20" s="184"/>
      <c r="BW20" s="186">
        <f t="shared" si="12"/>
        <v>0</v>
      </c>
      <c r="BX20" s="187">
        <f t="shared" si="13"/>
        <v>0</v>
      </c>
      <c r="BY20" s="185"/>
      <c r="BZ20" s="180"/>
      <c r="CA20" s="180"/>
      <c r="CB20" s="180"/>
      <c r="CC20" s="180"/>
      <c r="CD20" s="180"/>
      <c r="CE20" s="184"/>
      <c r="CF20" s="184"/>
      <c r="CG20" s="184"/>
      <c r="CH20" s="184"/>
      <c r="CI20" s="186">
        <f t="shared" si="14"/>
        <v>0</v>
      </c>
      <c r="CJ20" s="187">
        <f t="shared" si="15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6"/>
        <v>0</v>
      </c>
      <c r="CV20" s="187">
        <f t="shared" si="17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8"/>
        <v>0</v>
      </c>
      <c r="DH20" s="187">
        <f t="shared" si="19"/>
        <v>0</v>
      </c>
      <c r="DI20" s="185"/>
      <c r="DJ20" s="180"/>
      <c r="DK20" s="180"/>
      <c r="DL20" s="180"/>
      <c r="DM20" s="180"/>
      <c r="DN20" s="180"/>
      <c r="DO20" s="180"/>
      <c r="DP20" s="184"/>
      <c r="DQ20" s="184"/>
      <c r="DR20" s="184"/>
      <c r="DS20" s="186">
        <f t="shared" si="20"/>
        <v>0</v>
      </c>
      <c r="DT20" s="187">
        <f t="shared" si="21"/>
        <v>0</v>
      </c>
      <c r="DU20" s="185"/>
      <c r="DV20" s="180"/>
      <c r="DW20" s="180"/>
      <c r="DX20" s="180"/>
      <c r="DY20" s="180"/>
      <c r="DZ20" s="184"/>
      <c r="EA20" s="184"/>
      <c r="EB20" s="184"/>
      <c r="EC20" s="184"/>
      <c r="ED20" s="184"/>
      <c r="EE20" s="186">
        <f t="shared" si="22"/>
        <v>0</v>
      </c>
      <c r="EF20" s="187">
        <f t="shared" si="23"/>
        <v>0</v>
      </c>
      <c r="EG20" s="184"/>
      <c r="EH20" s="184"/>
      <c r="EI20" s="184"/>
      <c r="EJ20" s="184"/>
      <c r="EK20" s="180"/>
      <c r="EL20" s="184"/>
      <c r="EM20" s="184"/>
      <c r="EN20" s="184"/>
      <c r="EO20" s="184"/>
      <c r="EP20" s="184"/>
      <c r="EQ20" s="186">
        <f t="shared" si="24"/>
        <v>0</v>
      </c>
      <c r="ER20" s="187">
        <f t="shared" si="25"/>
        <v>0</v>
      </c>
      <c r="ES20" s="184"/>
      <c r="ET20" s="184"/>
      <c r="EU20" s="184"/>
      <c r="EV20" s="184"/>
      <c r="EW20" s="184"/>
      <c r="EX20" s="184"/>
      <c r="EY20" s="180"/>
      <c r="EZ20" s="184"/>
      <c r="FA20" s="184"/>
      <c r="FB20" s="184"/>
      <c r="FC20" s="186">
        <f t="shared" si="26"/>
        <v>0</v>
      </c>
      <c r="FD20" s="187">
        <f t="shared" si="27"/>
        <v>0</v>
      </c>
      <c r="FE20" s="184"/>
      <c r="FF20" s="184"/>
      <c r="FG20" s="184"/>
      <c r="FH20" s="184"/>
      <c r="FI20" s="184"/>
      <c r="FJ20" s="184"/>
      <c r="FK20" s="184"/>
      <c r="FL20" s="184"/>
      <c r="FM20" s="184"/>
      <c r="FN20" s="184"/>
      <c r="FO20" s="186">
        <f t="shared" si="28"/>
        <v>0</v>
      </c>
      <c r="FP20" s="187">
        <f t="shared" si="29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30"/>
        <v>0</v>
      </c>
      <c r="GB20" s="187">
        <f t="shared" si="31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0"/>
        <v>0</v>
      </c>
      <c r="D21" s="172">
        <f t="shared" si="1"/>
        <v>0</v>
      </c>
      <c r="E21" s="184"/>
      <c r="F21" s="184"/>
      <c r="G21" s="184"/>
      <c r="H21" s="184"/>
      <c r="I21" s="184"/>
      <c r="J21" s="180"/>
      <c r="K21" s="180"/>
      <c r="L21" s="184"/>
      <c r="M21" s="184"/>
      <c r="N21" s="184"/>
      <c r="O21" s="186">
        <f t="shared" si="2"/>
        <v>0</v>
      </c>
      <c r="P21" s="187">
        <f t="shared" si="3"/>
        <v>0</v>
      </c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6">
        <f t="shared" si="4"/>
        <v>0</v>
      </c>
      <c r="AB21" s="187">
        <f t="shared" si="5"/>
        <v>0</v>
      </c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6">
        <f t="shared" si="6"/>
        <v>0</v>
      </c>
      <c r="AN21" s="187">
        <f t="shared" si="7"/>
        <v>0</v>
      </c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6">
        <f t="shared" si="8"/>
        <v>0</v>
      </c>
      <c r="AZ21" s="187">
        <f t="shared" si="9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10"/>
        <v>0</v>
      </c>
      <c r="BL21" s="187">
        <f t="shared" si="11"/>
        <v>0</v>
      </c>
      <c r="BM21" s="184"/>
      <c r="BN21" s="184"/>
      <c r="BO21" s="184"/>
      <c r="BP21" s="184"/>
      <c r="BQ21" s="184"/>
      <c r="BR21" s="184"/>
      <c r="BS21" s="184"/>
      <c r="BT21" s="184"/>
      <c r="BU21" s="184"/>
      <c r="BV21" s="184"/>
      <c r="BW21" s="186">
        <f t="shared" si="12"/>
        <v>0</v>
      </c>
      <c r="BX21" s="187">
        <f t="shared" si="13"/>
        <v>0</v>
      </c>
      <c r="BY21" s="185"/>
      <c r="BZ21" s="180"/>
      <c r="CA21" s="180"/>
      <c r="CB21" s="180"/>
      <c r="CC21" s="180"/>
      <c r="CD21" s="180"/>
      <c r="CE21" s="184"/>
      <c r="CF21" s="184"/>
      <c r="CG21" s="184"/>
      <c r="CH21" s="184"/>
      <c r="CI21" s="186">
        <f t="shared" si="14"/>
        <v>0</v>
      </c>
      <c r="CJ21" s="187">
        <f t="shared" si="15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6"/>
        <v>0</v>
      </c>
      <c r="CV21" s="187">
        <f t="shared" si="17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8"/>
        <v>0</v>
      </c>
      <c r="DH21" s="187">
        <f t="shared" si="19"/>
        <v>0</v>
      </c>
      <c r="DI21" s="185"/>
      <c r="DJ21" s="180"/>
      <c r="DK21" s="180"/>
      <c r="DL21" s="180"/>
      <c r="DM21" s="180"/>
      <c r="DN21" s="180"/>
      <c r="DO21" s="180"/>
      <c r="DP21" s="184"/>
      <c r="DQ21" s="184"/>
      <c r="DR21" s="184"/>
      <c r="DS21" s="186">
        <f t="shared" si="20"/>
        <v>0</v>
      </c>
      <c r="DT21" s="187">
        <f t="shared" si="21"/>
        <v>0</v>
      </c>
      <c r="DU21" s="185"/>
      <c r="DV21" s="180"/>
      <c r="DW21" s="180"/>
      <c r="DX21" s="180"/>
      <c r="DY21" s="180"/>
      <c r="DZ21" s="184"/>
      <c r="EA21" s="184"/>
      <c r="EB21" s="184"/>
      <c r="EC21" s="184"/>
      <c r="ED21" s="184"/>
      <c r="EE21" s="186">
        <f t="shared" si="22"/>
        <v>0</v>
      </c>
      <c r="EF21" s="187">
        <f t="shared" si="23"/>
        <v>0</v>
      </c>
      <c r="EG21" s="184"/>
      <c r="EH21" s="184"/>
      <c r="EI21" s="184"/>
      <c r="EJ21" s="184"/>
      <c r="EK21" s="180"/>
      <c r="EL21" s="184"/>
      <c r="EM21" s="184"/>
      <c r="EN21" s="184"/>
      <c r="EO21" s="184"/>
      <c r="EP21" s="184"/>
      <c r="EQ21" s="186">
        <f t="shared" si="24"/>
        <v>0</v>
      </c>
      <c r="ER21" s="187">
        <f t="shared" si="25"/>
        <v>0</v>
      </c>
      <c r="ES21" s="184"/>
      <c r="ET21" s="184"/>
      <c r="EU21" s="184"/>
      <c r="EV21" s="184"/>
      <c r="EW21" s="184"/>
      <c r="EX21" s="184"/>
      <c r="EY21" s="180"/>
      <c r="EZ21" s="184"/>
      <c r="FA21" s="184"/>
      <c r="FB21" s="184"/>
      <c r="FC21" s="186">
        <f t="shared" si="26"/>
        <v>0</v>
      </c>
      <c r="FD21" s="187">
        <f t="shared" si="27"/>
        <v>0</v>
      </c>
      <c r="FE21" s="184"/>
      <c r="FF21" s="184"/>
      <c r="FG21" s="184"/>
      <c r="FH21" s="184"/>
      <c r="FI21" s="184"/>
      <c r="FJ21" s="184"/>
      <c r="FK21" s="184"/>
      <c r="FL21" s="184"/>
      <c r="FM21" s="184"/>
      <c r="FN21" s="184"/>
      <c r="FO21" s="186">
        <f t="shared" si="28"/>
        <v>0</v>
      </c>
      <c r="FP21" s="187">
        <f t="shared" si="29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30"/>
        <v>0</v>
      </c>
      <c r="GB21" s="187">
        <f t="shared" si="31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0"/>
        <v>0</v>
      </c>
      <c r="D22" s="172">
        <f t="shared" si="1"/>
        <v>0</v>
      </c>
      <c r="E22" s="184"/>
      <c r="F22" s="184"/>
      <c r="G22" s="184"/>
      <c r="H22" s="184"/>
      <c r="I22" s="184"/>
      <c r="J22" s="180"/>
      <c r="K22" s="180"/>
      <c r="L22" s="184"/>
      <c r="M22" s="184"/>
      <c r="N22" s="184"/>
      <c r="O22" s="186">
        <f t="shared" si="2"/>
        <v>0</v>
      </c>
      <c r="P22" s="187">
        <f t="shared" si="3"/>
        <v>0</v>
      </c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6">
        <f t="shared" si="4"/>
        <v>0</v>
      </c>
      <c r="AB22" s="187">
        <f t="shared" si="5"/>
        <v>0</v>
      </c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6">
        <f t="shared" si="6"/>
        <v>0</v>
      </c>
      <c r="AN22" s="187">
        <f t="shared" si="7"/>
        <v>0</v>
      </c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6">
        <f t="shared" si="8"/>
        <v>0</v>
      </c>
      <c r="AZ22" s="187">
        <f t="shared" si="9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10"/>
        <v>0</v>
      </c>
      <c r="BL22" s="187">
        <f t="shared" si="11"/>
        <v>0</v>
      </c>
      <c r="BM22" s="184"/>
      <c r="BN22" s="184"/>
      <c r="BO22" s="184"/>
      <c r="BP22" s="184"/>
      <c r="BQ22" s="184"/>
      <c r="BR22" s="184"/>
      <c r="BS22" s="184"/>
      <c r="BT22" s="184"/>
      <c r="BU22" s="184"/>
      <c r="BV22" s="184"/>
      <c r="BW22" s="186">
        <f t="shared" si="12"/>
        <v>0</v>
      </c>
      <c r="BX22" s="187">
        <f t="shared" si="13"/>
        <v>0</v>
      </c>
      <c r="BY22" s="185"/>
      <c r="BZ22" s="180"/>
      <c r="CA22" s="180"/>
      <c r="CB22" s="180"/>
      <c r="CC22" s="180"/>
      <c r="CD22" s="180"/>
      <c r="CE22" s="184"/>
      <c r="CF22" s="184"/>
      <c r="CG22" s="184"/>
      <c r="CH22" s="184"/>
      <c r="CI22" s="186">
        <f t="shared" si="14"/>
        <v>0</v>
      </c>
      <c r="CJ22" s="187">
        <f t="shared" si="15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6"/>
        <v>0</v>
      </c>
      <c r="CV22" s="187">
        <f t="shared" si="17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8"/>
        <v>0</v>
      </c>
      <c r="DH22" s="187">
        <f t="shared" si="19"/>
        <v>0</v>
      </c>
      <c r="DI22" s="185"/>
      <c r="DJ22" s="180"/>
      <c r="DK22" s="180"/>
      <c r="DL22" s="180"/>
      <c r="DM22" s="180"/>
      <c r="DN22" s="180"/>
      <c r="DO22" s="180"/>
      <c r="DP22" s="184"/>
      <c r="DQ22" s="184"/>
      <c r="DR22" s="184"/>
      <c r="DS22" s="186">
        <f t="shared" si="20"/>
        <v>0</v>
      </c>
      <c r="DT22" s="187">
        <f t="shared" si="21"/>
        <v>0</v>
      </c>
      <c r="DU22" s="185"/>
      <c r="DV22" s="180"/>
      <c r="DW22" s="180"/>
      <c r="DX22" s="180"/>
      <c r="DY22" s="180"/>
      <c r="DZ22" s="184"/>
      <c r="EA22" s="184"/>
      <c r="EB22" s="184"/>
      <c r="EC22" s="184"/>
      <c r="ED22" s="184"/>
      <c r="EE22" s="186">
        <f t="shared" si="22"/>
        <v>0</v>
      </c>
      <c r="EF22" s="187">
        <f t="shared" si="23"/>
        <v>0</v>
      </c>
      <c r="EG22" s="184"/>
      <c r="EH22" s="184"/>
      <c r="EI22" s="184"/>
      <c r="EJ22" s="184"/>
      <c r="EK22" s="180"/>
      <c r="EL22" s="184"/>
      <c r="EM22" s="184"/>
      <c r="EN22" s="184"/>
      <c r="EO22" s="184"/>
      <c r="EP22" s="184"/>
      <c r="EQ22" s="186">
        <f t="shared" si="24"/>
        <v>0</v>
      </c>
      <c r="ER22" s="187">
        <f t="shared" si="25"/>
        <v>0</v>
      </c>
      <c r="ES22" s="184"/>
      <c r="ET22" s="184"/>
      <c r="EU22" s="184"/>
      <c r="EV22" s="184"/>
      <c r="EW22" s="184"/>
      <c r="EX22" s="184"/>
      <c r="EY22" s="180"/>
      <c r="EZ22" s="184"/>
      <c r="FA22" s="184"/>
      <c r="FB22" s="184"/>
      <c r="FC22" s="186">
        <f t="shared" si="26"/>
        <v>0</v>
      </c>
      <c r="FD22" s="187">
        <f t="shared" si="27"/>
        <v>0</v>
      </c>
      <c r="FE22" s="184"/>
      <c r="FF22" s="184"/>
      <c r="FG22" s="184"/>
      <c r="FH22" s="184"/>
      <c r="FI22" s="184"/>
      <c r="FJ22" s="184"/>
      <c r="FK22" s="184"/>
      <c r="FL22" s="184"/>
      <c r="FM22" s="184"/>
      <c r="FN22" s="184"/>
      <c r="FO22" s="186">
        <f t="shared" si="28"/>
        <v>0</v>
      </c>
      <c r="FP22" s="187">
        <f t="shared" si="29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30"/>
        <v>0</v>
      </c>
      <c r="GB22" s="187">
        <f t="shared" si="31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0"/>
        <v>175000</v>
      </c>
      <c r="D23" s="172">
        <f t="shared" si="1"/>
        <v>525000</v>
      </c>
      <c r="E23" s="184">
        <v>20000</v>
      </c>
      <c r="F23" s="184">
        <v>60000</v>
      </c>
      <c r="G23" s="184">
        <v>65000</v>
      </c>
      <c r="H23" s="184">
        <v>195000</v>
      </c>
      <c r="I23" s="184">
        <v>70000</v>
      </c>
      <c r="J23" s="190">
        <v>210000</v>
      </c>
      <c r="K23" s="190">
        <v>20000</v>
      </c>
      <c r="L23" s="184">
        <v>60000</v>
      </c>
      <c r="M23" s="184"/>
      <c r="N23" s="184"/>
      <c r="O23" s="186">
        <f t="shared" si="2"/>
        <v>175000</v>
      </c>
      <c r="P23" s="187">
        <f t="shared" si="3"/>
        <v>525000</v>
      </c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6">
        <f t="shared" si="4"/>
        <v>0</v>
      </c>
      <c r="AB23" s="187">
        <f t="shared" si="5"/>
        <v>0</v>
      </c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6">
        <f t="shared" si="6"/>
        <v>0</v>
      </c>
      <c r="AN23" s="187">
        <f t="shared" si="7"/>
        <v>0</v>
      </c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6">
        <f t="shared" si="8"/>
        <v>0</v>
      </c>
      <c r="AZ23" s="187">
        <f t="shared" si="9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10"/>
        <v>0</v>
      </c>
      <c r="BL23" s="187">
        <f t="shared" si="11"/>
        <v>0</v>
      </c>
      <c r="BM23" s="184"/>
      <c r="BN23" s="184"/>
      <c r="BO23" s="184"/>
      <c r="BP23" s="184"/>
      <c r="BQ23" s="184"/>
      <c r="BR23" s="184"/>
      <c r="BS23" s="184"/>
      <c r="BT23" s="184"/>
      <c r="BU23" s="184"/>
      <c r="BV23" s="184"/>
      <c r="BW23" s="186">
        <f t="shared" si="12"/>
        <v>0</v>
      </c>
      <c r="BX23" s="187">
        <f t="shared" si="13"/>
        <v>0</v>
      </c>
      <c r="BY23" s="189"/>
      <c r="BZ23" s="190"/>
      <c r="CA23" s="190"/>
      <c r="CB23" s="190"/>
      <c r="CC23" s="190"/>
      <c r="CD23" s="190"/>
      <c r="CE23" s="184"/>
      <c r="CF23" s="184"/>
      <c r="CG23" s="184"/>
      <c r="CH23" s="184"/>
      <c r="CI23" s="186">
        <f t="shared" si="14"/>
        <v>0</v>
      </c>
      <c r="CJ23" s="187">
        <f t="shared" si="15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6"/>
        <v>0</v>
      </c>
      <c r="CV23" s="187">
        <f t="shared" si="17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8"/>
        <v>0</v>
      </c>
      <c r="DH23" s="187">
        <f t="shared" si="19"/>
        <v>0</v>
      </c>
      <c r="DI23" s="189"/>
      <c r="DJ23" s="190"/>
      <c r="DK23" s="190"/>
      <c r="DL23" s="190"/>
      <c r="DM23" s="190"/>
      <c r="DN23" s="190"/>
      <c r="DO23" s="190"/>
      <c r="DP23" s="184"/>
      <c r="DQ23" s="184"/>
      <c r="DR23" s="184"/>
      <c r="DS23" s="186">
        <f t="shared" si="20"/>
        <v>0</v>
      </c>
      <c r="DT23" s="187">
        <f t="shared" si="21"/>
        <v>0</v>
      </c>
      <c r="DU23" s="189"/>
      <c r="DV23" s="190"/>
      <c r="DW23" s="190"/>
      <c r="DX23" s="190"/>
      <c r="DY23" s="190"/>
      <c r="DZ23" s="184"/>
      <c r="EA23" s="184"/>
      <c r="EB23" s="184"/>
      <c r="EC23" s="184"/>
      <c r="ED23" s="184"/>
      <c r="EE23" s="186">
        <f t="shared" si="22"/>
        <v>0</v>
      </c>
      <c r="EF23" s="187">
        <f t="shared" si="23"/>
        <v>0</v>
      </c>
      <c r="EG23" s="184"/>
      <c r="EH23" s="184"/>
      <c r="EI23" s="184"/>
      <c r="EJ23" s="184"/>
      <c r="EK23" s="190"/>
      <c r="EL23" s="184"/>
      <c r="EM23" s="184"/>
      <c r="EN23" s="184"/>
      <c r="EO23" s="184"/>
      <c r="EP23" s="184"/>
      <c r="EQ23" s="186">
        <f t="shared" si="24"/>
        <v>0</v>
      </c>
      <c r="ER23" s="187">
        <f t="shared" si="25"/>
        <v>0</v>
      </c>
      <c r="ES23" s="184"/>
      <c r="ET23" s="184"/>
      <c r="EU23" s="184"/>
      <c r="EV23" s="184"/>
      <c r="EW23" s="184"/>
      <c r="EX23" s="184"/>
      <c r="EY23" s="190"/>
      <c r="EZ23" s="184"/>
      <c r="FA23" s="184"/>
      <c r="FB23" s="184"/>
      <c r="FC23" s="186">
        <f t="shared" si="26"/>
        <v>0</v>
      </c>
      <c r="FD23" s="187">
        <f t="shared" si="27"/>
        <v>0</v>
      </c>
      <c r="FE23" s="184"/>
      <c r="FF23" s="184"/>
      <c r="FG23" s="184"/>
      <c r="FH23" s="184"/>
      <c r="FI23" s="184"/>
      <c r="FJ23" s="184"/>
      <c r="FK23" s="184"/>
      <c r="FL23" s="184"/>
      <c r="FM23" s="184"/>
      <c r="FN23" s="184"/>
      <c r="FO23" s="186">
        <f t="shared" si="28"/>
        <v>0</v>
      </c>
      <c r="FP23" s="187">
        <f t="shared" si="29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30"/>
        <v>0</v>
      </c>
      <c r="GB23" s="187">
        <f t="shared" si="31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0"/>
        <v>0</v>
      </c>
      <c r="D24" s="172">
        <f t="shared" si="1"/>
        <v>0</v>
      </c>
      <c r="E24" s="184"/>
      <c r="F24" s="184"/>
      <c r="G24" s="184"/>
      <c r="H24" s="184"/>
      <c r="I24" s="184"/>
      <c r="J24" s="180"/>
      <c r="K24" s="180"/>
      <c r="L24" s="184"/>
      <c r="M24" s="184"/>
      <c r="N24" s="184"/>
      <c r="O24" s="186">
        <f t="shared" si="2"/>
        <v>0</v>
      </c>
      <c r="P24" s="187">
        <f t="shared" si="3"/>
        <v>0</v>
      </c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6">
        <f t="shared" si="4"/>
        <v>0</v>
      </c>
      <c r="AB24" s="187">
        <f t="shared" si="5"/>
        <v>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6"/>
        <v>0</v>
      </c>
      <c r="AN24" s="187">
        <f t="shared" si="7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8"/>
        <v>0</v>
      </c>
      <c r="AZ24" s="187">
        <f t="shared" si="9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10"/>
        <v>0</v>
      </c>
      <c r="BL24" s="187">
        <f t="shared" si="11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12"/>
        <v>0</v>
      </c>
      <c r="BX24" s="187">
        <f t="shared" si="13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14"/>
        <v>0</v>
      </c>
      <c r="CJ24" s="187">
        <f t="shared" si="15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6"/>
        <v>0</v>
      </c>
      <c r="CV24" s="187">
        <f t="shared" si="17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8"/>
        <v>0</v>
      </c>
      <c r="DH24" s="187">
        <f t="shared" si="19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20"/>
        <v>0</v>
      </c>
      <c r="DT24" s="187">
        <f t="shared" si="21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22"/>
        <v>0</v>
      </c>
      <c r="EF24" s="187">
        <f t="shared" si="23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24"/>
        <v>0</v>
      </c>
      <c r="ER24" s="187">
        <f t="shared" si="25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6"/>
        <v>0</v>
      </c>
      <c r="FD24" s="187">
        <f t="shared" si="27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8"/>
        <v>0</v>
      </c>
      <c r="FP24" s="187">
        <f t="shared" si="29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30"/>
        <v>0</v>
      </c>
      <c r="GB24" s="187">
        <f t="shared" si="31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0"/>
        <v>12000</v>
      </c>
      <c r="D25" s="172">
        <f t="shared" si="1"/>
        <v>36000</v>
      </c>
      <c r="E25" s="184">
        <v>1000</v>
      </c>
      <c r="F25" s="184">
        <v>3000</v>
      </c>
      <c r="G25" s="184">
        <v>5000</v>
      </c>
      <c r="H25" s="184">
        <v>15000</v>
      </c>
      <c r="I25" s="184">
        <v>5000</v>
      </c>
      <c r="J25" s="180">
        <v>15000</v>
      </c>
      <c r="K25" s="180">
        <v>1000</v>
      </c>
      <c r="L25" s="184">
        <v>3000</v>
      </c>
      <c r="M25" s="184"/>
      <c r="N25" s="184"/>
      <c r="O25" s="186">
        <f t="shared" si="2"/>
        <v>12000</v>
      </c>
      <c r="P25" s="187">
        <f t="shared" si="3"/>
        <v>36000</v>
      </c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6">
        <f t="shared" si="4"/>
        <v>0</v>
      </c>
      <c r="AB25" s="187">
        <f t="shared" si="5"/>
        <v>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6"/>
        <v>0</v>
      </c>
      <c r="AN25" s="187">
        <f t="shared" si="7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8"/>
        <v>0</v>
      </c>
      <c r="AZ25" s="187">
        <f t="shared" si="9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10"/>
        <v>0</v>
      </c>
      <c r="BL25" s="187">
        <f t="shared" si="11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12"/>
        <v>0</v>
      </c>
      <c r="BX25" s="187">
        <f t="shared" si="13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14"/>
        <v>0</v>
      </c>
      <c r="CJ25" s="187">
        <f t="shared" si="15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6"/>
        <v>0</v>
      </c>
      <c r="CV25" s="187">
        <f t="shared" si="17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8"/>
        <v>0</v>
      </c>
      <c r="DH25" s="187">
        <f t="shared" si="19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20"/>
        <v>0</v>
      </c>
      <c r="DT25" s="187">
        <f t="shared" si="21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22"/>
        <v>0</v>
      </c>
      <c r="EF25" s="187">
        <f t="shared" si="23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24"/>
        <v>0</v>
      </c>
      <c r="ER25" s="187">
        <f t="shared" si="25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6"/>
        <v>0</v>
      </c>
      <c r="FD25" s="187">
        <f t="shared" si="27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8"/>
        <v>0</v>
      </c>
      <c r="FP25" s="187">
        <f t="shared" si="29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30"/>
        <v>0</v>
      </c>
      <c r="GB25" s="187">
        <f t="shared" si="31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0"/>
        <v>6000</v>
      </c>
      <c r="D26" s="172">
        <f t="shared" si="1"/>
        <v>18000</v>
      </c>
      <c r="E26" s="184">
        <v>1000</v>
      </c>
      <c r="F26" s="184">
        <v>3000</v>
      </c>
      <c r="G26" s="184">
        <v>2000</v>
      </c>
      <c r="H26" s="184">
        <v>6000</v>
      </c>
      <c r="I26" s="184">
        <v>2000</v>
      </c>
      <c r="J26" s="180">
        <v>6000</v>
      </c>
      <c r="K26" s="180">
        <v>1000</v>
      </c>
      <c r="L26" s="184">
        <v>3000</v>
      </c>
      <c r="M26" s="184"/>
      <c r="N26" s="184"/>
      <c r="O26" s="186">
        <f t="shared" si="2"/>
        <v>6000</v>
      </c>
      <c r="P26" s="187">
        <f t="shared" si="3"/>
        <v>18000</v>
      </c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6">
        <f t="shared" si="4"/>
        <v>0</v>
      </c>
      <c r="AB26" s="187">
        <f t="shared" si="5"/>
        <v>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6"/>
        <v>0</v>
      </c>
      <c r="AN26" s="187">
        <f t="shared" si="7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8"/>
        <v>0</v>
      </c>
      <c r="AZ26" s="187">
        <f t="shared" si="9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10"/>
        <v>0</v>
      </c>
      <c r="BL26" s="187">
        <f t="shared" si="11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12"/>
        <v>0</v>
      </c>
      <c r="BX26" s="187">
        <f t="shared" si="13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14"/>
        <v>0</v>
      </c>
      <c r="CJ26" s="187">
        <f t="shared" si="15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6"/>
        <v>0</v>
      </c>
      <c r="CV26" s="187">
        <f t="shared" si="17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8"/>
        <v>0</v>
      </c>
      <c r="DH26" s="187">
        <f t="shared" si="19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20"/>
        <v>0</v>
      </c>
      <c r="DT26" s="187">
        <f t="shared" si="21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22"/>
        <v>0</v>
      </c>
      <c r="EF26" s="187">
        <f t="shared" si="23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24"/>
        <v>0</v>
      </c>
      <c r="ER26" s="187">
        <f t="shared" si="25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6"/>
        <v>0</v>
      </c>
      <c r="FD26" s="187">
        <f t="shared" si="27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8"/>
        <v>0</v>
      </c>
      <c r="FP26" s="187">
        <f t="shared" si="29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30"/>
        <v>0</v>
      </c>
      <c r="GB26" s="187">
        <f t="shared" si="31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 t="shared" si="0"/>
        <v>0</v>
      </c>
      <c r="D27" s="172">
        <f t="shared" si="1"/>
        <v>0</v>
      </c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6">
        <f t="shared" si="2"/>
        <v>0</v>
      </c>
      <c r="P27" s="187">
        <f t="shared" si="3"/>
        <v>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 t="shared" si="4"/>
        <v>0</v>
      </c>
      <c r="AB27" s="187">
        <f t="shared" si="5"/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 t="shared" si="6"/>
        <v>0</v>
      </c>
      <c r="AN27" s="187">
        <f t="shared" si="7"/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 t="shared" si="8"/>
        <v>0</v>
      </c>
      <c r="AZ27" s="187">
        <f t="shared" si="9"/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 t="shared" si="10"/>
        <v>0</v>
      </c>
      <c r="BL27" s="187">
        <f t="shared" si="11"/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 t="shared" si="12"/>
        <v>0</v>
      </c>
      <c r="BX27" s="187">
        <f t="shared" si="13"/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 t="shared" si="14"/>
        <v>0</v>
      </c>
      <c r="CJ27" s="187">
        <f t="shared" si="15"/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 t="shared" si="16"/>
        <v>0</v>
      </c>
      <c r="CV27" s="187">
        <f t="shared" si="17"/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 t="shared" si="18"/>
        <v>0</v>
      </c>
      <c r="DH27" s="187">
        <f t="shared" si="19"/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 t="shared" si="20"/>
        <v>0</v>
      </c>
      <c r="DT27" s="187">
        <f t="shared" si="21"/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 t="shared" si="22"/>
        <v>0</v>
      </c>
      <c r="EF27" s="187">
        <f t="shared" si="23"/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 t="shared" si="24"/>
        <v>0</v>
      </c>
      <c r="ER27" s="187">
        <f t="shared" si="25"/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 t="shared" si="26"/>
        <v>0</v>
      </c>
      <c r="FD27" s="187">
        <f t="shared" si="27"/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 t="shared" si="28"/>
        <v>0</v>
      </c>
      <c r="FP27" s="187">
        <f t="shared" si="29"/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 t="shared" si="30"/>
        <v>0</v>
      </c>
      <c r="GB27" s="187">
        <f t="shared" si="31"/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0"/>
        <v>0</v>
      </c>
      <c r="D28" s="174">
        <f t="shared" si="1"/>
        <v>0</v>
      </c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6">
        <f t="shared" si="2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5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6"/>
        <v>0</v>
      </c>
      <c r="AN28" s="187">
        <f t="shared" si="7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8"/>
        <v>0</v>
      </c>
      <c r="AZ28" s="187">
        <f t="shared" si="9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10"/>
        <v>0</v>
      </c>
      <c r="BL28" s="187">
        <f t="shared" si="11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12"/>
        <v>0</v>
      </c>
      <c r="BX28" s="187">
        <f t="shared" si="13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14"/>
        <v>0</v>
      </c>
      <c r="CJ28" s="187">
        <f t="shared" si="15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6"/>
        <v>0</v>
      </c>
      <c r="CV28" s="187">
        <f t="shared" si="17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8"/>
        <v>0</v>
      </c>
      <c r="DH28" s="187">
        <f t="shared" si="19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20"/>
        <v>0</v>
      </c>
      <c r="DT28" s="187">
        <f t="shared" si="21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22"/>
        <v>0</v>
      </c>
      <c r="EF28" s="187">
        <f t="shared" si="23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24"/>
        <v>0</v>
      </c>
      <c r="ER28" s="187">
        <f t="shared" si="25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6"/>
        <v>0</v>
      </c>
      <c r="FD28" s="187">
        <f t="shared" si="27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8"/>
        <v>0</v>
      </c>
      <c r="FP28" s="187">
        <f t="shared" si="29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30"/>
        <v>0</v>
      </c>
      <c r="GB28" s="187">
        <f t="shared" si="31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0"/>
        <v>300000</v>
      </c>
      <c r="D29" s="175">
        <f t="shared" si="1"/>
        <v>900000</v>
      </c>
      <c r="E29" s="188">
        <f t="shared" ref="E29:N29" si="32">SUM(E6:E28)</f>
        <v>30500</v>
      </c>
      <c r="F29" s="188">
        <f t="shared" si="32"/>
        <v>91500</v>
      </c>
      <c r="G29" s="188">
        <f t="shared" si="32"/>
        <v>118000</v>
      </c>
      <c r="H29" s="188">
        <f t="shared" si="32"/>
        <v>354000</v>
      </c>
      <c r="I29" s="188">
        <f t="shared" si="32"/>
        <v>118500</v>
      </c>
      <c r="J29" s="188">
        <f t="shared" si="32"/>
        <v>355500</v>
      </c>
      <c r="K29" s="188">
        <f t="shared" si="32"/>
        <v>33000</v>
      </c>
      <c r="L29" s="188">
        <f t="shared" si="32"/>
        <v>99000</v>
      </c>
      <c r="M29" s="188">
        <f t="shared" si="32"/>
        <v>0</v>
      </c>
      <c r="N29" s="188">
        <f t="shared" si="32"/>
        <v>0</v>
      </c>
      <c r="O29" s="188">
        <f>IF(SUM(O6:O28)=SUM(E29,G29,I29,K29,M29),SUM(O6:O28),"[ERROR]")</f>
        <v>300000</v>
      </c>
      <c r="P29" s="188">
        <f t="shared" ref="P29:Z29" si="33">SUM(P6:P28)</f>
        <v>900000</v>
      </c>
      <c r="Q29" s="188">
        <f t="shared" si="33"/>
        <v>0</v>
      </c>
      <c r="R29" s="188">
        <f t="shared" si="33"/>
        <v>0</v>
      </c>
      <c r="S29" s="188">
        <f t="shared" si="33"/>
        <v>0</v>
      </c>
      <c r="T29" s="188">
        <f t="shared" si="33"/>
        <v>0</v>
      </c>
      <c r="U29" s="188">
        <f t="shared" si="33"/>
        <v>0</v>
      </c>
      <c r="V29" s="188">
        <f t="shared" si="33"/>
        <v>0</v>
      </c>
      <c r="W29" s="188">
        <f t="shared" si="33"/>
        <v>0</v>
      </c>
      <c r="X29" s="188">
        <f t="shared" si="33"/>
        <v>0</v>
      </c>
      <c r="Y29" s="188">
        <f t="shared" si="33"/>
        <v>0</v>
      </c>
      <c r="Z29" s="188">
        <f t="shared" si="33"/>
        <v>0</v>
      </c>
      <c r="AA29" s="188">
        <f>IF(SUM(AA6:AA28)=SUM(Q29,S29,U29,W29,Y29),SUM(AA6:AA28),"[ERROR]")</f>
        <v>0</v>
      </c>
      <c r="AB29" s="188">
        <f t="shared" ref="AB29:AL29" si="34">SUM(AB6:AB28)</f>
        <v>0</v>
      </c>
      <c r="AC29" s="188">
        <f t="shared" si="34"/>
        <v>0</v>
      </c>
      <c r="AD29" s="188">
        <f t="shared" si="34"/>
        <v>0</v>
      </c>
      <c r="AE29" s="188">
        <f t="shared" si="34"/>
        <v>0</v>
      </c>
      <c r="AF29" s="188">
        <f t="shared" si="34"/>
        <v>0</v>
      </c>
      <c r="AG29" s="188">
        <f t="shared" si="34"/>
        <v>0</v>
      </c>
      <c r="AH29" s="188">
        <f t="shared" si="34"/>
        <v>0</v>
      </c>
      <c r="AI29" s="188">
        <f t="shared" si="34"/>
        <v>0</v>
      </c>
      <c r="AJ29" s="188">
        <f t="shared" si="34"/>
        <v>0</v>
      </c>
      <c r="AK29" s="188">
        <f t="shared" si="34"/>
        <v>0</v>
      </c>
      <c r="AL29" s="188">
        <f t="shared" si="34"/>
        <v>0</v>
      </c>
      <c r="AM29" s="188">
        <f>IF(SUM(AM6:AM28)=SUM(AC29,AE29,AG29,AI29,AK29),SUM(AM6:AM28),"[ERROR]")</f>
        <v>0</v>
      </c>
      <c r="AN29" s="188">
        <f t="shared" ref="AN29:AX29" si="35">SUM(AN6:AN28)</f>
        <v>0</v>
      </c>
      <c r="AO29" s="188">
        <f t="shared" si="35"/>
        <v>0</v>
      </c>
      <c r="AP29" s="188">
        <f t="shared" si="35"/>
        <v>0</v>
      </c>
      <c r="AQ29" s="188">
        <f t="shared" si="35"/>
        <v>0</v>
      </c>
      <c r="AR29" s="188">
        <f t="shared" si="35"/>
        <v>0</v>
      </c>
      <c r="AS29" s="188">
        <f t="shared" si="35"/>
        <v>0</v>
      </c>
      <c r="AT29" s="188">
        <f t="shared" si="35"/>
        <v>0</v>
      </c>
      <c r="AU29" s="188">
        <f t="shared" si="35"/>
        <v>0</v>
      </c>
      <c r="AV29" s="188">
        <f t="shared" si="35"/>
        <v>0</v>
      </c>
      <c r="AW29" s="188">
        <f t="shared" si="35"/>
        <v>0</v>
      </c>
      <c r="AX29" s="188">
        <f t="shared" si="35"/>
        <v>0</v>
      </c>
      <c r="AY29" s="188">
        <f>IF(SUM(AY6:AY28)=SUM(AO29,AQ29,AS29,AU29,AW29),SUM(AY6:AY28),"[ERROR]")</f>
        <v>0</v>
      </c>
      <c r="AZ29" s="188">
        <f t="shared" ref="AZ29:BJ29" si="36">SUM(AZ6:AZ28)</f>
        <v>0</v>
      </c>
      <c r="BA29" s="188">
        <f t="shared" si="36"/>
        <v>0</v>
      </c>
      <c r="BB29" s="188">
        <f t="shared" si="36"/>
        <v>0</v>
      </c>
      <c r="BC29" s="188">
        <f t="shared" si="36"/>
        <v>0</v>
      </c>
      <c r="BD29" s="188">
        <f t="shared" si="36"/>
        <v>0</v>
      </c>
      <c r="BE29" s="188">
        <f t="shared" si="36"/>
        <v>0</v>
      </c>
      <c r="BF29" s="188">
        <f t="shared" si="36"/>
        <v>0</v>
      </c>
      <c r="BG29" s="188">
        <f t="shared" si="36"/>
        <v>0</v>
      </c>
      <c r="BH29" s="188">
        <f t="shared" si="36"/>
        <v>0</v>
      </c>
      <c r="BI29" s="188">
        <f t="shared" si="36"/>
        <v>0</v>
      </c>
      <c r="BJ29" s="188">
        <f t="shared" si="36"/>
        <v>0</v>
      </c>
      <c r="BK29" s="188">
        <f>IF(SUM(BK6:BK28)=SUM(BA29,BC29,BE29,BG29,BI29),SUM(BK6:BK28),"[ERROR]")</f>
        <v>0</v>
      </c>
      <c r="BL29" s="188">
        <f t="shared" ref="BL29:BV29" si="37">SUM(BL6:BL28)</f>
        <v>0</v>
      </c>
      <c r="BM29" s="188">
        <f t="shared" si="37"/>
        <v>0</v>
      </c>
      <c r="BN29" s="188">
        <f t="shared" si="37"/>
        <v>0</v>
      </c>
      <c r="BO29" s="188">
        <f t="shared" si="37"/>
        <v>0</v>
      </c>
      <c r="BP29" s="188">
        <f t="shared" si="37"/>
        <v>0</v>
      </c>
      <c r="BQ29" s="188">
        <f t="shared" si="37"/>
        <v>0</v>
      </c>
      <c r="BR29" s="188">
        <f t="shared" si="37"/>
        <v>0</v>
      </c>
      <c r="BS29" s="188">
        <f t="shared" si="37"/>
        <v>0</v>
      </c>
      <c r="BT29" s="188">
        <f t="shared" si="37"/>
        <v>0</v>
      </c>
      <c r="BU29" s="188">
        <f t="shared" si="37"/>
        <v>0</v>
      </c>
      <c r="BV29" s="188">
        <f t="shared" si="37"/>
        <v>0</v>
      </c>
      <c r="BW29" s="188">
        <f>IF(SUM(BW6:BW28)=SUM(BM29,BO29,BQ29,BS29,BU29),SUM(BW6:BW28),"[ERROR]")</f>
        <v>0</v>
      </c>
      <c r="BX29" s="188">
        <f t="shared" ref="BX29:CH29" si="38">SUM(BX6:BX28)</f>
        <v>0</v>
      </c>
      <c r="BY29" s="188">
        <f t="shared" si="38"/>
        <v>0</v>
      </c>
      <c r="BZ29" s="188">
        <f t="shared" si="38"/>
        <v>0</v>
      </c>
      <c r="CA29" s="188">
        <f t="shared" si="38"/>
        <v>0</v>
      </c>
      <c r="CB29" s="188">
        <f t="shared" si="38"/>
        <v>0</v>
      </c>
      <c r="CC29" s="188">
        <f t="shared" si="38"/>
        <v>0</v>
      </c>
      <c r="CD29" s="188">
        <f t="shared" si="38"/>
        <v>0</v>
      </c>
      <c r="CE29" s="188">
        <f t="shared" si="38"/>
        <v>0</v>
      </c>
      <c r="CF29" s="188">
        <f t="shared" si="38"/>
        <v>0</v>
      </c>
      <c r="CG29" s="188">
        <f t="shared" si="38"/>
        <v>0</v>
      </c>
      <c r="CH29" s="188">
        <f t="shared" si="38"/>
        <v>0</v>
      </c>
      <c r="CI29" s="188">
        <f>IF(SUM(CI6:CI28)=SUM(BY29,CA29,CC29,CE29,CG29),SUM(CI6:CI28),"[ERROR]")</f>
        <v>0</v>
      </c>
      <c r="CJ29" s="188">
        <f t="shared" ref="CJ29:CT29" si="39">SUM(CJ6:CJ28)</f>
        <v>0</v>
      </c>
      <c r="CK29" s="188">
        <f t="shared" si="39"/>
        <v>0</v>
      </c>
      <c r="CL29" s="188">
        <f t="shared" si="39"/>
        <v>0</v>
      </c>
      <c r="CM29" s="188">
        <f t="shared" si="39"/>
        <v>0</v>
      </c>
      <c r="CN29" s="188">
        <f t="shared" si="39"/>
        <v>0</v>
      </c>
      <c r="CO29" s="188">
        <f t="shared" si="39"/>
        <v>0</v>
      </c>
      <c r="CP29" s="188">
        <f t="shared" si="39"/>
        <v>0</v>
      </c>
      <c r="CQ29" s="188">
        <f t="shared" si="39"/>
        <v>0</v>
      </c>
      <c r="CR29" s="188">
        <f t="shared" si="39"/>
        <v>0</v>
      </c>
      <c r="CS29" s="188">
        <f t="shared" si="39"/>
        <v>0</v>
      </c>
      <c r="CT29" s="188">
        <f t="shared" si="39"/>
        <v>0</v>
      </c>
      <c r="CU29" s="188">
        <f>IF(SUM(CU6:CU28)=SUM(CK29,CM29,CO29,CQ29,CS29),SUM(CU6:CU28),"[ERROR]")</f>
        <v>0</v>
      </c>
      <c r="CV29" s="188">
        <f t="shared" ref="CV29:DF29" si="40">SUM(CV6:CV28)</f>
        <v>0</v>
      </c>
      <c r="CW29" s="188">
        <f t="shared" si="40"/>
        <v>0</v>
      </c>
      <c r="CX29" s="188">
        <f t="shared" si="40"/>
        <v>0</v>
      </c>
      <c r="CY29" s="188">
        <f t="shared" si="40"/>
        <v>0</v>
      </c>
      <c r="CZ29" s="188">
        <f t="shared" si="40"/>
        <v>0</v>
      </c>
      <c r="DA29" s="188">
        <f t="shared" si="40"/>
        <v>0</v>
      </c>
      <c r="DB29" s="188">
        <f t="shared" si="40"/>
        <v>0</v>
      </c>
      <c r="DC29" s="188">
        <f t="shared" si="40"/>
        <v>0</v>
      </c>
      <c r="DD29" s="188">
        <f t="shared" si="40"/>
        <v>0</v>
      </c>
      <c r="DE29" s="188">
        <f t="shared" si="40"/>
        <v>0</v>
      </c>
      <c r="DF29" s="188">
        <f t="shared" si="40"/>
        <v>0</v>
      </c>
      <c r="DG29" s="188">
        <f>IF(SUM(DG6:DG28)=SUM(CW29,CY29,DA29,DC29,DE29),SUM(DG6:DG28),"[ERROR]")</f>
        <v>0</v>
      </c>
      <c r="DH29" s="188">
        <f t="shared" ref="DH29:DR29" si="41">SUM(DH6:DH28)</f>
        <v>0</v>
      </c>
      <c r="DI29" s="188">
        <f t="shared" si="41"/>
        <v>0</v>
      </c>
      <c r="DJ29" s="188">
        <f t="shared" si="41"/>
        <v>0</v>
      </c>
      <c r="DK29" s="188">
        <f t="shared" si="41"/>
        <v>0</v>
      </c>
      <c r="DL29" s="188">
        <f t="shared" si="41"/>
        <v>0</v>
      </c>
      <c r="DM29" s="188">
        <f t="shared" si="41"/>
        <v>0</v>
      </c>
      <c r="DN29" s="188">
        <f t="shared" si="41"/>
        <v>0</v>
      </c>
      <c r="DO29" s="188">
        <f t="shared" si="41"/>
        <v>0</v>
      </c>
      <c r="DP29" s="188">
        <f t="shared" si="41"/>
        <v>0</v>
      </c>
      <c r="DQ29" s="188">
        <f t="shared" si="41"/>
        <v>0</v>
      </c>
      <c r="DR29" s="188">
        <f t="shared" si="41"/>
        <v>0</v>
      </c>
      <c r="DS29" s="188">
        <f>IF(SUM(DS6:DS28)=SUM(DI29,DK29,DM29,DO29,DQ29),SUM(DS6:DS28),"[ERROR]")</f>
        <v>0</v>
      </c>
      <c r="DT29" s="188">
        <f t="shared" ref="DT29:ED29" si="42">SUM(DT6:DT28)</f>
        <v>0</v>
      </c>
      <c r="DU29" s="188">
        <f t="shared" si="42"/>
        <v>0</v>
      </c>
      <c r="DV29" s="188">
        <f t="shared" si="42"/>
        <v>0</v>
      </c>
      <c r="DW29" s="188">
        <f t="shared" si="42"/>
        <v>0</v>
      </c>
      <c r="DX29" s="188">
        <f t="shared" si="42"/>
        <v>0</v>
      </c>
      <c r="DY29" s="188">
        <f t="shared" si="42"/>
        <v>0</v>
      </c>
      <c r="DZ29" s="188">
        <f t="shared" si="42"/>
        <v>0</v>
      </c>
      <c r="EA29" s="188">
        <f t="shared" si="42"/>
        <v>0</v>
      </c>
      <c r="EB29" s="188">
        <f t="shared" si="42"/>
        <v>0</v>
      </c>
      <c r="EC29" s="188">
        <f t="shared" si="42"/>
        <v>0</v>
      </c>
      <c r="ED29" s="188">
        <f t="shared" si="42"/>
        <v>0</v>
      </c>
      <c r="EE29" s="188">
        <f>IF(SUM(EE6:EE28)=SUM(DU29,DW29,DY29,EA29,EC29),SUM(EE6:EE28),"[ERROR]")</f>
        <v>0</v>
      </c>
      <c r="EF29" s="188">
        <f t="shared" ref="EF29:EP29" si="43">SUM(EF6:EF28)</f>
        <v>0</v>
      </c>
      <c r="EG29" s="188">
        <f t="shared" si="43"/>
        <v>0</v>
      </c>
      <c r="EH29" s="188">
        <f t="shared" si="43"/>
        <v>0</v>
      </c>
      <c r="EI29" s="188">
        <f t="shared" si="43"/>
        <v>0</v>
      </c>
      <c r="EJ29" s="188">
        <f t="shared" si="43"/>
        <v>0</v>
      </c>
      <c r="EK29" s="188">
        <f t="shared" si="43"/>
        <v>0</v>
      </c>
      <c r="EL29" s="188">
        <f t="shared" si="43"/>
        <v>0</v>
      </c>
      <c r="EM29" s="188">
        <f t="shared" si="43"/>
        <v>0</v>
      </c>
      <c r="EN29" s="188">
        <f t="shared" si="43"/>
        <v>0</v>
      </c>
      <c r="EO29" s="188">
        <f t="shared" si="43"/>
        <v>0</v>
      </c>
      <c r="EP29" s="188">
        <f t="shared" si="43"/>
        <v>0</v>
      </c>
      <c r="EQ29" s="188">
        <f>IF(SUM(EQ6:EQ28)=SUM(EG29,EI29,EK29,EM29,EO29),SUM(EQ6:EQ28),"[ERROR]")</f>
        <v>0</v>
      </c>
      <c r="ER29" s="188">
        <f t="shared" ref="ER29:FB29" si="44">SUM(ER6:ER28)</f>
        <v>0</v>
      </c>
      <c r="ES29" s="188">
        <f t="shared" si="44"/>
        <v>0</v>
      </c>
      <c r="ET29" s="188">
        <f t="shared" si="44"/>
        <v>0</v>
      </c>
      <c r="EU29" s="188">
        <f t="shared" si="44"/>
        <v>0</v>
      </c>
      <c r="EV29" s="188">
        <f t="shared" si="44"/>
        <v>0</v>
      </c>
      <c r="EW29" s="188">
        <f t="shared" si="44"/>
        <v>0</v>
      </c>
      <c r="EX29" s="188">
        <f t="shared" si="44"/>
        <v>0</v>
      </c>
      <c r="EY29" s="188">
        <f t="shared" si="44"/>
        <v>0</v>
      </c>
      <c r="EZ29" s="188">
        <f t="shared" si="44"/>
        <v>0</v>
      </c>
      <c r="FA29" s="188">
        <f t="shared" si="44"/>
        <v>0</v>
      </c>
      <c r="FB29" s="188">
        <f t="shared" si="44"/>
        <v>0</v>
      </c>
      <c r="FC29" s="188">
        <f>IF(SUM(FC6:FC28)=SUM(ES29,EU29,EW29,EY29,FA29),SUM(FC6:FC28),"[ERROR]")</f>
        <v>0</v>
      </c>
      <c r="FD29" s="188">
        <f t="shared" ref="FD29:FN29" si="45">SUM(FD6:FD28)</f>
        <v>0</v>
      </c>
      <c r="FE29" s="188">
        <f t="shared" si="45"/>
        <v>0</v>
      </c>
      <c r="FF29" s="188">
        <f t="shared" si="45"/>
        <v>0</v>
      </c>
      <c r="FG29" s="188">
        <f t="shared" si="45"/>
        <v>0</v>
      </c>
      <c r="FH29" s="188">
        <f t="shared" si="45"/>
        <v>0</v>
      </c>
      <c r="FI29" s="188">
        <f t="shared" si="45"/>
        <v>0</v>
      </c>
      <c r="FJ29" s="188">
        <f t="shared" si="45"/>
        <v>0</v>
      </c>
      <c r="FK29" s="188">
        <f t="shared" si="45"/>
        <v>0</v>
      </c>
      <c r="FL29" s="188">
        <f t="shared" si="45"/>
        <v>0</v>
      </c>
      <c r="FM29" s="188">
        <f t="shared" si="45"/>
        <v>0</v>
      </c>
      <c r="FN29" s="188">
        <f t="shared" si="45"/>
        <v>0</v>
      </c>
      <c r="FO29" s="188">
        <f>IF(SUM(FO6:FO28)=SUM(FE29,FG29,FI29,FK29,FM29),SUM(FO6:FO28),"[ERROR]")</f>
        <v>0</v>
      </c>
      <c r="FP29" s="188">
        <f t="shared" ref="FP29:FZ29" si="46">SUM(FP6:FP28)</f>
        <v>0</v>
      </c>
      <c r="FQ29" s="188">
        <f t="shared" si="46"/>
        <v>0</v>
      </c>
      <c r="FR29" s="188">
        <f t="shared" si="46"/>
        <v>0</v>
      </c>
      <c r="FS29" s="188">
        <f t="shared" si="46"/>
        <v>0</v>
      </c>
      <c r="FT29" s="188">
        <f t="shared" si="46"/>
        <v>0</v>
      </c>
      <c r="FU29" s="188">
        <f t="shared" si="46"/>
        <v>0</v>
      </c>
      <c r="FV29" s="188">
        <f t="shared" si="46"/>
        <v>0</v>
      </c>
      <c r="FW29" s="188">
        <f t="shared" si="46"/>
        <v>0</v>
      </c>
      <c r="FX29" s="188">
        <f t="shared" si="46"/>
        <v>0</v>
      </c>
      <c r="FY29" s="188">
        <f t="shared" si="46"/>
        <v>0</v>
      </c>
      <c r="FZ29" s="188">
        <f t="shared" si="46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1" spans="1:184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33.75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33.75" hidden="1" customHeight="1" x14ac:dyDescent="0.2">
      <c r="D33" s="14"/>
      <c r="E33" s="243" t="s">
        <v>110</v>
      </c>
      <c r="F33" s="244"/>
      <c r="G33" s="244"/>
      <c r="H33" s="244"/>
      <c r="I33" s="244"/>
      <c r="J33" s="244"/>
      <c r="K33" s="244"/>
      <c r="L33" s="244"/>
      <c r="M33" s="245"/>
      <c r="N33" s="246"/>
    </row>
    <row r="34" spans="4:14" ht="33.75" hidden="1" customHeight="1" thickBot="1" x14ac:dyDescent="0.25">
      <c r="D34" s="14"/>
      <c r="E34" s="247" t="s">
        <v>203</v>
      </c>
      <c r="F34" s="248"/>
      <c r="G34" s="249" t="s">
        <v>202</v>
      </c>
      <c r="H34" s="248"/>
      <c r="I34" s="249" t="s">
        <v>204</v>
      </c>
      <c r="J34" s="248"/>
      <c r="K34" s="249" t="s">
        <v>205</v>
      </c>
      <c r="L34" s="250"/>
      <c r="M34" s="249" t="s">
        <v>206</v>
      </c>
      <c r="N34" s="250"/>
    </row>
    <row r="35" spans="4:14" ht="33.75" hidden="1" customHeight="1" x14ac:dyDescent="0.2">
      <c r="D35" s="234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0" t="s">
        <v>212</v>
      </c>
      <c r="N35" s="236" t="s">
        <v>210</v>
      </c>
    </row>
    <row r="36" spans="4:14" ht="33.75" hidden="1" customHeight="1" thickBot="1" x14ac:dyDescent="0.25">
      <c r="D36" s="235"/>
      <c r="E36" s="240"/>
      <c r="F36" s="231"/>
      <c r="G36" s="231"/>
      <c r="H36" s="231"/>
      <c r="I36" s="231"/>
      <c r="J36" s="231"/>
      <c r="K36" s="231"/>
      <c r="L36" s="238"/>
      <c r="M36" s="231"/>
      <c r="N36" s="237"/>
    </row>
    <row r="37" spans="4:14" ht="33.75" hidden="1" customHeight="1" x14ac:dyDescent="0.2">
      <c r="D37" s="170" t="s">
        <v>200</v>
      </c>
      <c r="E37" s="4">
        <f t="shared" ref="E37:N38" si="47">SUM(E6,Q6,AC6,AO6,BA6,BM6,BY6,CK6,CW6,DI6,DU6, EG6, ES6, FE6, FQ6)</f>
        <v>0</v>
      </c>
      <c r="F37" s="4">
        <f t="shared" si="47"/>
        <v>0</v>
      </c>
      <c r="G37" s="4">
        <f t="shared" si="47"/>
        <v>0</v>
      </c>
      <c r="H37" s="4">
        <f t="shared" si="47"/>
        <v>0</v>
      </c>
      <c r="I37" s="4">
        <f t="shared" si="47"/>
        <v>0</v>
      </c>
      <c r="J37" s="4">
        <f t="shared" si="47"/>
        <v>0</v>
      </c>
      <c r="K37" s="4">
        <f t="shared" si="47"/>
        <v>0</v>
      </c>
      <c r="L37" s="4">
        <f t="shared" si="47"/>
        <v>0</v>
      </c>
      <c r="M37" s="4">
        <f t="shared" si="47"/>
        <v>0</v>
      </c>
      <c r="N37" s="11">
        <f t="shared" si="47"/>
        <v>0</v>
      </c>
    </row>
    <row r="38" spans="4:14" ht="33.75" hidden="1" customHeight="1" x14ac:dyDescent="0.2">
      <c r="D38" s="9" t="s">
        <v>0</v>
      </c>
      <c r="E38" s="4">
        <f t="shared" si="47"/>
        <v>0</v>
      </c>
      <c r="F38" s="4">
        <f t="shared" si="47"/>
        <v>0</v>
      </c>
      <c r="G38" s="4">
        <f t="shared" si="47"/>
        <v>0</v>
      </c>
      <c r="H38" s="4">
        <f t="shared" si="47"/>
        <v>15000</v>
      </c>
      <c r="I38" s="4">
        <f t="shared" si="47"/>
        <v>0</v>
      </c>
      <c r="J38" s="4">
        <f t="shared" si="47"/>
        <v>15000</v>
      </c>
      <c r="K38" s="4">
        <f t="shared" si="47"/>
        <v>0</v>
      </c>
      <c r="L38" s="4">
        <f t="shared" si="47"/>
        <v>0</v>
      </c>
      <c r="M38" s="4">
        <f t="shared" si="47"/>
        <v>0</v>
      </c>
      <c r="N38" s="11">
        <f t="shared" si="47"/>
        <v>0</v>
      </c>
    </row>
    <row r="39" spans="4:14" ht="33.75" hidden="1" customHeight="1" x14ac:dyDescent="0.2">
      <c r="D39" s="10" t="s">
        <v>2</v>
      </c>
      <c r="E39" s="4">
        <f t="shared" ref="E39:E59" si="48">SUM(E8,Q8,AC8,AO8,BA8,BM8,BY8,CK8,CW8,DI8,DU8, EG8, ES8, FE8, FQ8)</f>
        <v>0</v>
      </c>
      <c r="F39" s="4">
        <f t="shared" ref="F39:F59" si="49">SUM(F8,R8,AD8,AP8,BB8,BN8,BZ8,CL8,CX8,DJ8,DV8, EH8, ET8, FF8, FR8)</f>
        <v>0</v>
      </c>
      <c r="G39" s="4">
        <f t="shared" ref="G39:G59" si="50">SUM(G8,S8,AE8,AQ8,BC8,BO8,CA8,CM8,CY8,DK8,DW8, EI8, EU8, FG8, FS8)</f>
        <v>0</v>
      </c>
      <c r="H39" s="4">
        <f t="shared" ref="H39:H59" si="51">SUM(H8,T8,AF8,AR8,BD8,BP8,CB8,CN8,CZ8,DL8,DX8, EJ8, EV8, FH8, FT8)</f>
        <v>0</v>
      </c>
      <c r="I39" s="4">
        <f t="shared" ref="I39:I59" si="52">SUM(I8,U8,AG8,AS8,BE8,BQ8,CC8,CO8,DA8,DM8,DY8, EK8, EW8, FI8, FU8)</f>
        <v>0</v>
      </c>
      <c r="J39" s="4">
        <f t="shared" ref="J39:J59" si="53">SUM(J8,V8,AH8,AT8,BF8,BR8,CD8,CP8,DB8,DN8,DZ8, EL8, EX8, FJ8, FV8)</f>
        <v>0</v>
      </c>
      <c r="K39" s="4">
        <f t="shared" ref="K39:K59" si="54">SUM(K8,W8,AI8,AU8,BG8,BS8,CE8,CQ8,DC8,DO8,EA8, EM8, EY8, FK8, FW8)</f>
        <v>0</v>
      </c>
      <c r="L39" s="4">
        <f t="shared" ref="L39:L59" si="55">SUM(L8,X8,AJ8,AV8,BH8,BT8,CF8,CR8,DD8,DP8,EB8, EN8, EZ8, FL8, FX8)</f>
        <v>0</v>
      </c>
      <c r="M39" s="4">
        <f t="shared" ref="M39:M59" si="56">SUM(M8,Y8,AK8,AW8,BI8,BU8,CG8,CS8,DE8,DQ8,EC8, EO8, FA8, FM8, FY8)</f>
        <v>0</v>
      </c>
      <c r="N39" s="11">
        <f t="shared" ref="N39:N59" si="57">SUM(N8,Z8,AL8,AX8,BJ8,BV8,CH8,CT8,DF8,DR8,ED8, EP8, FB8, FN8, FZ8)</f>
        <v>0</v>
      </c>
    </row>
    <row r="40" spans="4:14" ht="33.75" hidden="1" customHeight="1" x14ac:dyDescent="0.2">
      <c r="D40" s="10" t="s">
        <v>4</v>
      </c>
      <c r="E40" s="4">
        <f t="shared" si="48"/>
        <v>0</v>
      </c>
      <c r="F40" s="4">
        <f t="shared" si="49"/>
        <v>0</v>
      </c>
      <c r="G40" s="4">
        <f t="shared" si="50"/>
        <v>0</v>
      </c>
      <c r="H40" s="4">
        <f t="shared" si="51"/>
        <v>0</v>
      </c>
      <c r="I40" s="4">
        <f t="shared" si="52"/>
        <v>0</v>
      </c>
      <c r="J40" s="4">
        <f t="shared" si="53"/>
        <v>0</v>
      </c>
      <c r="K40" s="4">
        <f t="shared" si="54"/>
        <v>0</v>
      </c>
      <c r="L40" s="4">
        <f t="shared" si="55"/>
        <v>0</v>
      </c>
      <c r="M40" s="4">
        <f t="shared" si="56"/>
        <v>0</v>
      </c>
      <c r="N40" s="11">
        <f t="shared" si="57"/>
        <v>0</v>
      </c>
    </row>
    <row r="41" spans="4:14" ht="33.75" hidden="1" customHeight="1" x14ac:dyDescent="0.2">
      <c r="D41" s="10" t="s">
        <v>6</v>
      </c>
      <c r="E41" s="4">
        <f t="shared" si="48"/>
        <v>0</v>
      </c>
      <c r="F41" s="4">
        <f t="shared" si="49"/>
        <v>0</v>
      </c>
      <c r="G41" s="4">
        <f t="shared" si="50"/>
        <v>5000</v>
      </c>
      <c r="H41" s="4">
        <f t="shared" si="51"/>
        <v>0</v>
      </c>
      <c r="I41" s="4">
        <f t="shared" si="52"/>
        <v>5000</v>
      </c>
      <c r="J41" s="4">
        <f t="shared" si="53"/>
        <v>0</v>
      </c>
      <c r="K41" s="4">
        <f t="shared" si="54"/>
        <v>0</v>
      </c>
      <c r="L41" s="4">
        <f t="shared" si="55"/>
        <v>0</v>
      </c>
      <c r="M41" s="4">
        <f t="shared" si="56"/>
        <v>0</v>
      </c>
      <c r="N41" s="11">
        <f t="shared" si="57"/>
        <v>0</v>
      </c>
    </row>
    <row r="42" spans="4:14" ht="33.75" hidden="1" customHeight="1" x14ac:dyDescent="0.2">
      <c r="D42" s="10" t="s">
        <v>8</v>
      </c>
      <c r="E42" s="4">
        <f t="shared" si="48"/>
        <v>500</v>
      </c>
      <c r="F42" s="4">
        <f t="shared" si="49"/>
        <v>1500</v>
      </c>
      <c r="G42" s="4">
        <f t="shared" si="50"/>
        <v>2000</v>
      </c>
      <c r="H42" s="4">
        <f t="shared" si="51"/>
        <v>6000</v>
      </c>
      <c r="I42" s="4">
        <f t="shared" si="52"/>
        <v>2000</v>
      </c>
      <c r="J42" s="4">
        <f t="shared" si="53"/>
        <v>6000</v>
      </c>
      <c r="K42" s="4">
        <f t="shared" si="54"/>
        <v>2000</v>
      </c>
      <c r="L42" s="4">
        <f t="shared" si="55"/>
        <v>6000</v>
      </c>
      <c r="M42" s="4">
        <f t="shared" si="56"/>
        <v>0</v>
      </c>
      <c r="N42" s="11">
        <f t="shared" si="57"/>
        <v>0</v>
      </c>
    </row>
    <row r="43" spans="4:14" ht="33.75" hidden="1" customHeight="1" x14ac:dyDescent="0.2">
      <c r="D43" s="10" t="s">
        <v>10</v>
      </c>
      <c r="E43" s="4">
        <f t="shared" si="48"/>
        <v>2000</v>
      </c>
      <c r="F43" s="4">
        <f t="shared" si="49"/>
        <v>6000</v>
      </c>
      <c r="G43" s="4">
        <f t="shared" si="50"/>
        <v>15000</v>
      </c>
      <c r="H43" s="4">
        <f t="shared" si="51"/>
        <v>45000</v>
      </c>
      <c r="I43" s="4">
        <f t="shared" si="52"/>
        <v>10000</v>
      </c>
      <c r="J43" s="4">
        <f t="shared" si="53"/>
        <v>30000</v>
      </c>
      <c r="K43" s="4">
        <f t="shared" si="54"/>
        <v>5000</v>
      </c>
      <c r="L43" s="4">
        <f t="shared" si="55"/>
        <v>15000</v>
      </c>
      <c r="M43" s="4">
        <f t="shared" si="56"/>
        <v>0</v>
      </c>
      <c r="N43" s="11">
        <f t="shared" si="57"/>
        <v>0</v>
      </c>
    </row>
    <row r="44" spans="4:14" ht="33.75" hidden="1" customHeight="1" x14ac:dyDescent="0.2">
      <c r="D44" s="10" t="s">
        <v>12</v>
      </c>
      <c r="E44" s="4">
        <f t="shared" si="48"/>
        <v>0</v>
      </c>
      <c r="F44" s="4">
        <f t="shared" si="49"/>
        <v>0</v>
      </c>
      <c r="G44" s="4">
        <f t="shared" si="50"/>
        <v>5000</v>
      </c>
      <c r="H44" s="4">
        <f t="shared" si="51"/>
        <v>15000</v>
      </c>
      <c r="I44" s="4">
        <f t="shared" si="52"/>
        <v>5000</v>
      </c>
      <c r="J44" s="4">
        <f t="shared" si="53"/>
        <v>15000</v>
      </c>
      <c r="K44" s="4">
        <f t="shared" si="54"/>
        <v>1000</v>
      </c>
      <c r="L44" s="4">
        <f t="shared" si="55"/>
        <v>3000</v>
      </c>
      <c r="M44" s="4">
        <f t="shared" si="56"/>
        <v>0</v>
      </c>
      <c r="N44" s="11">
        <f t="shared" si="57"/>
        <v>0</v>
      </c>
    </row>
    <row r="45" spans="4:14" ht="33.75" hidden="1" customHeight="1" x14ac:dyDescent="0.2">
      <c r="D45" s="10" t="s">
        <v>14</v>
      </c>
      <c r="E45" s="4">
        <f t="shared" si="48"/>
        <v>0</v>
      </c>
      <c r="F45" s="4">
        <f t="shared" si="49"/>
        <v>0</v>
      </c>
      <c r="G45" s="4">
        <f t="shared" si="50"/>
        <v>3000</v>
      </c>
      <c r="H45" s="4">
        <f t="shared" si="51"/>
        <v>9000</v>
      </c>
      <c r="I45" s="4">
        <f t="shared" si="52"/>
        <v>3000</v>
      </c>
      <c r="J45" s="4">
        <f t="shared" si="53"/>
        <v>9000</v>
      </c>
      <c r="K45" s="4">
        <f t="shared" si="54"/>
        <v>0</v>
      </c>
      <c r="L45" s="4">
        <f t="shared" si="55"/>
        <v>0</v>
      </c>
      <c r="M45" s="4">
        <f t="shared" si="56"/>
        <v>0</v>
      </c>
      <c r="N45" s="11">
        <f t="shared" si="57"/>
        <v>0</v>
      </c>
    </row>
    <row r="46" spans="4:14" ht="33.75" hidden="1" customHeight="1" x14ac:dyDescent="0.2">
      <c r="D46" s="10" t="s">
        <v>16</v>
      </c>
      <c r="E46" s="4">
        <f t="shared" si="48"/>
        <v>5000</v>
      </c>
      <c r="F46" s="4">
        <f t="shared" si="49"/>
        <v>15000</v>
      </c>
      <c r="G46" s="4">
        <f t="shared" si="50"/>
        <v>10500</v>
      </c>
      <c r="H46" s="4">
        <f t="shared" si="51"/>
        <v>31500</v>
      </c>
      <c r="I46" s="4">
        <f t="shared" si="52"/>
        <v>11000</v>
      </c>
      <c r="J46" s="4">
        <f t="shared" si="53"/>
        <v>33000</v>
      </c>
      <c r="K46" s="4">
        <f t="shared" si="54"/>
        <v>2000</v>
      </c>
      <c r="L46" s="4">
        <f t="shared" si="55"/>
        <v>6000</v>
      </c>
      <c r="M46" s="4">
        <f t="shared" si="56"/>
        <v>0</v>
      </c>
      <c r="N46" s="11">
        <f t="shared" si="57"/>
        <v>0</v>
      </c>
    </row>
    <row r="47" spans="4:14" ht="33.75" hidden="1" customHeight="1" x14ac:dyDescent="0.2">
      <c r="D47" s="10" t="s">
        <v>18</v>
      </c>
      <c r="E47" s="4">
        <f t="shared" si="48"/>
        <v>1000</v>
      </c>
      <c r="F47" s="4">
        <f t="shared" si="49"/>
        <v>3000</v>
      </c>
      <c r="G47" s="4">
        <f t="shared" si="50"/>
        <v>3000</v>
      </c>
      <c r="H47" s="4">
        <f t="shared" si="51"/>
        <v>9000</v>
      </c>
      <c r="I47" s="4">
        <f t="shared" si="52"/>
        <v>3000</v>
      </c>
      <c r="J47" s="4">
        <f t="shared" si="53"/>
        <v>9000</v>
      </c>
      <c r="K47" s="4">
        <f t="shared" si="54"/>
        <v>1000</v>
      </c>
      <c r="L47" s="4">
        <f t="shared" si="55"/>
        <v>3000</v>
      </c>
      <c r="M47" s="4">
        <f t="shared" si="56"/>
        <v>0</v>
      </c>
      <c r="N47" s="11">
        <f t="shared" si="57"/>
        <v>0</v>
      </c>
    </row>
    <row r="48" spans="4:14" ht="33.75" hidden="1" customHeight="1" x14ac:dyDescent="0.2">
      <c r="D48" s="10" t="s">
        <v>20</v>
      </c>
      <c r="E48" s="4">
        <f t="shared" si="48"/>
        <v>0</v>
      </c>
      <c r="F48" s="4">
        <f t="shared" si="49"/>
        <v>0</v>
      </c>
      <c r="G48" s="4">
        <f t="shared" si="50"/>
        <v>0</v>
      </c>
      <c r="H48" s="4">
        <f t="shared" si="51"/>
        <v>0</v>
      </c>
      <c r="I48" s="4">
        <f t="shared" si="52"/>
        <v>0</v>
      </c>
      <c r="J48" s="4">
        <f t="shared" si="53"/>
        <v>0</v>
      </c>
      <c r="K48" s="4">
        <f t="shared" si="54"/>
        <v>0</v>
      </c>
      <c r="L48" s="4">
        <f t="shared" si="55"/>
        <v>0</v>
      </c>
      <c r="M48" s="4">
        <f t="shared" si="56"/>
        <v>0</v>
      </c>
      <c r="N48" s="11">
        <f t="shared" si="57"/>
        <v>0</v>
      </c>
    </row>
    <row r="49" spans="4:14" ht="33.75" hidden="1" customHeight="1" x14ac:dyDescent="0.2">
      <c r="D49" s="10" t="s">
        <v>22</v>
      </c>
      <c r="E49" s="4">
        <f t="shared" si="48"/>
        <v>0</v>
      </c>
      <c r="F49" s="4">
        <f t="shared" si="49"/>
        <v>0</v>
      </c>
      <c r="G49" s="4">
        <f t="shared" si="50"/>
        <v>2500</v>
      </c>
      <c r="H49" s="4">
        <f t="shared" si="51"/>
        <v>7500</v>
      </c>
      <c r="I49" s="4">
        <f t="shared" si="52"/>
        <v>2500</v>
      </c>
      <c r="J49" s="4">
        <f t="shared" si="53"/>
        <v>7500</v>
      </c>
      <c r="K49" s="4">
        <f t="shared" si="54"/>
        <v>0</v>
      </c>
      <c r="L49" s="4">
        <f t="shared" si="55"/>
        <v>0</v>
      </c>
      <c r="M49" s="4">
        <f t="shared" si="56"/>
        <v>0</v>
      </c>
      <c r="N49" s="11">
        <f t="shared" si="57"/>
        <v>0</v>
      </c>
    </row>
    <row r="50" spans="4:14" ht="33.75" hidden="1" customHeight="1" x14ac:dyDescent="0.2">
      <c r="D50" s="10" t="s">
        <v>24</v>
      </c>
      <c r="E50" s="4">
        <f t="shared" si="48"/>
        <v>0</v>
      </c>
      <c r="F50" s="4">
        <f t="shared" si="49"/>
        <v>0</v>
      </c>
      <c r="G50" s="4">
        <f t="shared" si="50"/>
        <v>0</v>
      </c>
      <c r="H50" s="4">
        <f t="shared" si="51"/>
        <v>0</v>
      </c>
      <c r="I50" s="4">
        <f t="shared" si="52"/>
        <v>0</v>
      </c>
      <c r="J50" s="4">
        <f t="shared" si="53"/>
        <v>0</v>
      </c>
      <c r="K50" s="4">
        <f t="shared" si="54"/>
        <v>0</v>
      </c>
      <c r="L50" s="4">
        <f t="shared" si="55"/>
        <v>0</v>
      </c>
      <c r="M50" s="4">
        <f t="shared" si="56"/>
        <v>0</v>
      </c>
      <c r="N50" s="11">
        <f t="shared" si="57"/>
        <v>0</v>
      </c>
    </row>
    <row r="51" spans="4:14" ht="33.75" hidden="1" customHeight="1" x14ac:dyDescent="0.2">
      <c r="D51" s="10" t="s">
        <v>26</v>
      </c>
      <c r="E51" s="4">
        <f t="shared" si="48"/>
        <v>0</v>
      </c>
      <c r="F51" s="4">
        <f t="shared" si="49"/>
        <v>0</v>
      </c>
      <c r="G51" s="4">
        <f t="shared" si="50"/>
        <v>0</v>
      </c>
      <c r="H51" s="4">
        <f t="shared" si="51"/>
        <v>0</v>
      </c>
      <c r="I51" s="4">
        <f t="shared" si="52"/>
        <v>0</v>
      </c>
      <c r="J51" s="4">
        <f t="shared" si="53"/>
        <v>0</v>
      </c>
      <c r="K51" s="4">
        <f t="shared" si="54"/>
        <v>0</v>
      </c>
      <c r="L51" s="4">
        <f t="shared" si="55"/>
        <v>0</v>
      </c>
      <c r="M51" s="4">
        <f t="shared" si="56"/>
        <v>0</v>
      </c>
      <c r="N51" s="11">
        <f t="shared" si="57"/>
        <v>0</v>
      </c>
    </row>
    <row r="52" spans="4:14" ht="33.75" hidden="1" customHeight="1" x14ac:dyDescent="0.2">
      <c r="D52" s="10" t="s">
        <v>28</v>
      </c>
      <c r="E52" s="4">
        <f t="shared" si="48"/>
        <v>0</v>
      </c>
      <c r="F52" s="4">
        <f t="shared" si="49"/>
        <v>0</v>
      </c>
      <c r="G52" s="4">
        <f t="shared" si="50"/>
        <v>0</v>
      </c>
      <c r="H52" s="4">
        <f t="shared" si="51"/>
        <v>0</v>
      </c>
      <c r="I52" s="4">
        <f t="shared" si="52"/>
        <v>0</v>
      </c>
      <c r="J52" s="4">
        <f t="shared" si="53"/>
        <v>0</v>
      </c>
      <c r="K52" s="4">
        <f t="shared" si="54"/>
        <v>0</v>
      </c>
      <c r="L52" s="4">
        <f t="shared" si="55"/>
        <v>0</v>
      </c>
      <c r="M52" s="4">
        <f t="shared" si="56"/>
        <v>0</v>
      </c>
      <c r="N52" s="11">
        <f t="shared" si="57"/>
        <v>0</v>
      </c>
    </row>
    <row r="53" spans="4:14" ht="33.75" hidden="1" customHeight="1" x14ac:dyDescent="0.2">
      <c r="D53" s="10" t="s">
        <v>30</v>
      </c>
      <c r="E53" s="4">
        <f t="shared" si="48"/>
        <v>0</v>
      </c>
      <c r="F53" s="4">
        <f t="shared" si="49"/>
        <v>0</v>
      </c>
      <c r="G53" s="4">
        <f t="shared" si="50"/>
        <v>0</v>
      </c>
      <c r="H53" s="4">
        <f t="shared" si="51"/>
        <v>0</v>
      </c>
      <c r="I53" s="4">
        <f t="shared" si="52"/>
        <v>0</v>
      </c>
      <c r="J53" s="4">
        <f t="shared" si="53"/>
        <v>0</v>
      </c>
      <c r="K53" s="4">
        <f t="shared" si="54"/>
        <v>0</v>
      </c>
      <c r="L53" s="4">
        <f t="shared" si="55"/>
        <v>0</v>
      </c>
      <c r="M53" s="4">
        <f t="shared" si="56"/>
        <v>0</v>
      </c>
      <c r="N53" s="11">
        <f t="shared" si="57"/>
        <v>0</v>
      </c>
    </row>
    <row r="54" spans="4:14" ht="33.75" hidden="1" customHeight="1" x14ac:dyDescent="0.2">
      <c r="D54" s="10">
        <v>5201</v>
      </c>
      <c r="E54" s="4">
        <f t="shared" si="48"/>
        <v>20000</v>
      </c>
      <c r="F54" s="4">
        <f t="shared" si="49"/>
        <v>60000</v>
      </c>
      <c r="G54" s="4">
        <f t="shared" si="50"/>
        <v>65000</v>
      </c>
      <c r="H54" s="4">
        <f t="shared" si="51"/>
        <v>195000</v>
      </c>
      <c r="I54" s="4">
        <f t="shared" si="52"/>
        <v>70000</v>
      </c>
      <c r="J54" s="4">
        <f t="shared" si="53"/>
        <v>210000</v>
      </c>
      <c r="K54" s="4">
        <f t="shared" si="54"/>
        <v>20000</v>
      </c>
      <c r="L54" s="4">
        <f t="shared" si="55"/>
        <v>60000</v>
      </c>
      <c r="M54" s="4">
        <f t="shared" si="56"/>
        <v>0</v>
      </c>
      <c r="N54" s="11">
        <f t="shared" si="57"/>
        <v>0</v>
      </c>
    </row>
    <row r="55" spans="4:14" ht="33.75" hidden="1" customHeight="1" x14ac:dyDescent="0.2">
      <c r="D55" s="10" t="s">
        <v>33</v>
      </c>
      <c r="E55" s="4">
        <f t="shared" si="48"/>
        <v>0</v>
      </c>
      <c r="F55" s="4">
        <f t="shared" si="49"/>
        <v>0</v>
      </c>
      <c r="G55" s="4">
        <f t="shared" si="50"/>
        <v>0</v>
      </c>
      <c r="H55" s="4">
        <f t="shared" si="51"/>
        <v>0</v>
      </c>
      <c r="I55" s="4">
        <f t="shared" si="52"/>
        <v>0</v>
      </c>
      <c r="J55" s="4">
        <f t="shared" si="53"/>
        <v>0</v>
      </c>
      <c r="K55" s="4">
        <f t="shared" si="54"/>
        <v>0</v>
      </c>
      <c r="L55" s="4">
        <f t="shared" si="55"/>
        <v>0</v>
      </c>
      <c r="M55" s="4">
        <f t="shared" si="56"/>
        <v>0</v>
      </c>
      <c r="N55" s="11">
        <f t="shared" si="57"/>
        <v>0</v>
      </c>
    </row>
    <row r="56" spans="4:14" ht="33.75" hidden="1" customHeight="1" x14ac:dyDescent="0.2">
      <c r="D56" s="10" t="s">
        <v>35</v>
      </c>
      <c r="E56" s="4">
        <f t="shared" si="48"/>
        <v>1000</v>
      </c>
      <c r="F56" s="4">
        <f t="shared" si="49"/>
        <v>3000</v>
      </c>
      <c r="G56" s="4">
        <f t="shared" si="50"/>
        <v>5000</v>
      </c>
      <c r="H56" s="4">
        <f t="shared" si="51"/>
        <v>15000</v>
      </c>
      <c r="I56" s="4">
        <f t="shared" si="52"/>
        <v>5000</v>
      </c>
      <c r="J56" s="4">
        <f t="shared" si="53"/>
        <v>15000</v>
      </c>
      <c r="K56" s="4">
        <f t="shared" si="54"/>
        <v>1000</v>
      </c>
      <c r="L56" s="4">
        <f t="shared" si="55"/>
        <v>3000</v>
      </c>
      <c r="M56" s="4">
        <f t="shared" si="56"/>
        <v>0</v>
      </c>
      <c r="N56" s="11">
        <f t="shared" si="57"/>
        <v>0</v>
      </c>
    </row>
    <row r="57" spans="4:14" ht="33.75" hidden="1" customHeight="1" x14ac:dyDescent="0.2">
      <c r="D57" s="10" t="s">
        <v>37</v>
      </c>
      <c r="E57" s="4">
        <f t="shared" si="48"/>
        <v>1000</v>
      </c>
      <c r="F57" s="4">
        <f t="shared" si="49"/>
        <v>3000</v>
      </c>
      <c r="G57" s="4">
        <f t="shared" si="50"/>
        <v>2000</v>
      </c>
      <c r="H57" s="4">
        <f t="shared" si="51"/>
        <v>6000</v>
      </c>
      <c r="I57" s="4">
        <f t="shared" si="52"/>
        <v>2000</v>
      </c>
      <c r="J57" s="4">
        <f t="shared" si="53"/>
        <v>6000</v>
      </c>
      <c r="K57" s="4">
        <f t="shared" si="54"/>
        <v>1000</v>
      </c>
      <c r="L57" s="4">
        <f t="shared" si="55"/>
        <v>3000</v>
      </c>
      <c r="M57" s="4">
        <f t="shared" si="56"/>
        <v>0</v>
      </c>
      <c r="N57" s="11">
        <f t="shared" si="57"/>
        <v>0</v>
      </c>
    </row>
    <row r="58" spans="4:14" ht="33.75" hidden="1" customHeight="1" x14ac:dyDescent="0.2">
      <c r="D58" s="10">
        <v>5303</v>
      </c>
      <c r="E58" s="4">
        <f t="shared" si="48"/>
        <v>0</v>
      </c>
      <c r="F58" s="4">
        <f t="shared" si="49"/>
        <v>0</v>
      </c>
      <c r="G58" s="4">
        <f t="shared" si="50"/>
        <v>0</v>
      </c>
      <c r="H58" s="4">
        <f t="shared" si="51"/>
        <v>0</v>
      </c>
      <c r="I58" s="4">
        <f t="shared" si="52"/>
        <v>0</v>
      </c>
      <c r="J58" s="4">
        <f t="shared" si="53"/>
        <v>0</v>
      </c>
      <c r="K58" s="4">
        <f t="shared" si="54"/>
        <v>0</v>
      </c>
      <c r="L58" s="4">
        <f t="shared" si="55"/>
        <v>0</v>
      </c>
      <c r="M58" s="4">
        <f t="shared" si="56"/>
        <v>0</v>
      </c>
      <c r="N58" s="11">
        <f t="shared" si="57"/>
        <v>0</v>
      </c>
    </row>
    <row r="59" spans="4:14" ht="33.75" hidden="1" customHeight="1" thickBot="1" x14ac:dyDescent="0.25">
      <c r="D59" s="10" t="s">
        <v>39</v>
      </c>
      <c r="E59" s="4">
        <f t="shared" si="48"/>
        <v>0</v>
      </c>
      <c r="F59" s="4">
        <f t="shared" si="49"/>
        <v>0</v>
      </c>
      <c r="G59" s="4">
        <f t="shared" si="50"/>
        <v>0</v>
      </c>
      <c r="H59" s="4">
        <f t="shared" si="51"/>
        <v>0</v>
      </c>
      <c r="I59" s="4">
        <f t="shared" si="52"/>
        <v>0</v>
      </c>
      <c r="J59" s="4">
        <f t="shared" si="53"/>
        <v>0</v>
      </c>
      <c r="K59" s="4">
        <f t="shared" si="54"/>
        <v>0</v>
      </c>
      <c r="L59" s="4">
        <f t="shared" si="55"/>
        <v>0</v>
      </c>
      <c r="M59" s="4">
        <f t="shared" si="56"/>
        <v>0</v>
      </c>
      <c r="N59" s="11">
        <f t="shared" si="57"/>
        <v>0</v>
      </c>
    </row>
    <row r="60" spans="4:14" ht="33.75" hidden="1" customHeight="1" thickBot="1" x14ac:dyDescent="0.25">
      <c r="D60" s="8">
        <v>9999</v>
      </c>
      <c r="E60" s="12">
        <f t="shared" ref="E60:N60" si="58">SUM(E29,Q29,AC29,AO29,BA29,BM29,BY29,CK29,CW29,DI29,DU29,EG29,ES29,FE29)</f>
        <v>30500</v>
      </c>
      <c r="F60" s="12">
        <f t="shared" si="58"/>
        <v>91500</v>
      </c>
      <c r="G60" s="12">
        <f t="shared" si="58"/>
        <v>118000</v>
      </c>
      <c r="H60" s="12">
        <f t="shared" si="58"/>
        <v>354000</v>
      </c>
      <c r="I60" s="12">
        <f t="shared" si="58"/>
        <v>118500</v>
      </c>
      <c r="J60" s="12">
        <f t="shared" si="58"/>
        <v>355500</v>
      </c>
      <c r="K60" s="12">
        <f t="shared" si="58"/>
        <v>33000</v>
      </c>
      <c r="L60" s="12">
        <f t="shared" si="58"/>
        <v>99000</v>
      </c>
      <c r="M60" s="12">
        <f t="shared" si="58"/>
        <v>0</v>
      </c>
      <c r="N60" s="13">
        <f t="shared" si="58"/>
        <v>0</v>
      </c>
    </row>
    <row r="61" spans="4:14" ht="33.75" hidden="1" customHeight="1" x14ac:dyDescent="0.2"/>
  </sheetData>
  <sheetProtection password="AC58" sheet="1" objects="1" scenarios="1"/>
  <mergeCells count="324">
    <mergeCell ref="BK4:BK5"/>
    <mergeCell ref="BL4:BL5"/>
    <mergeCell ref="BG4:BG5"/>
    <mergeCell ref="BH4:BH5"/>
    <mergeCell ref="BI4:BI5"/>
    <mergeCell ref="BJ4:BJ5"/>
    <mergeCell ref="AY4:AY5"/>
    <mergeCell ref="AZ4:AZ5"/>
    <mergeCell ref="BA4:BA5"/>
    <mergeCell ref="BB4:BB5"/>
    <mergeCell ref="BC4:BC5"/>
    <mergeCell ref="BD4:BD5"/>
    <mergeCell ref="AO4:AO5"/>
    <mergeCell ref="AP4:AP5"/>
    <mergeCell ref="AQ4:AQ5"/>
    <mergeCell ref="AR4:AR5"/>
    <mergeCell ref="BE4:BE5"/>
    <mergeCell ref="BF4:BF5"/>
    <mergeCell ref="AU4:AU5"/>
    <mergeCell ref="AV4:AV5"/>
    <mergeCell ref="AW4:AW5"/>
    <mergeCell ref="AX4:AX5"/>
    <mergeCell ref="AE4:AE5"/>
    <mergeCell ref="AF4:AF5"/>
    <mergeCell ref="AS4:AS5"/>
    <mergeCell ref="AT4:AT5"/>
    <mergeCell ref="AI4:AI5"/>
    <mergeCell ref="AJ4:AJ5"/>
    <mergeCell ref="AK4:AK5"/>
    <mergeCell ref="AL4:AL5"/>
    <mergeCell ref="AM4:AM5"/>
    <mergeCell ref="AN4:AN5"/>
    <mergeCell ref="AG4:AG5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O4:O5"/>
    <mergeCell ref="P4:P5"/>
    <mergeCell ref="Q4:Q5"/>
    <mergeCell ref="R4:R5"/>
    <mergeCell ref="S4:S5"/>
    <mergeCell ref="T4:T5"/>
    <mergeCell ref="G4:G5"/>
    <mergeCell ref="H4:H5"/>
    <mergeCell ref="I4:I5"/>
    <mergeCell ref="J4:J5"/>
    <mergeCell ref="U4:U5"/>
    <mergeCell ref="V4:V5"/>
    <mergeCell ref="K4:K5"/>
    <mergeCell ref="L4:L5"/>
    <mergeCell ref="M4:M5"/>
    <mergeCell ref="N4:N5"/>
    <mergeCell ref="AY3:AZ3"/>
    <mergeCell ref="BA3:BB3"/>
    <mergeCell ref="BC3:BD3"/>
    <mergeCell ref="BE3:BF3"/>
    <mergeCell ref="BK3:BL3"/>
    <mergeCell ref="A4:A5"/>
    <mergeCell ref="B4:B5"/>
    <mergeCell ref="C4:D4"/>
    <mergeCell ref="E4:E5"/>
    <mergeCell ref="F4:F5"/>
    <mergeCell ref="AE3:AF3"/>
    <mergeCell ref="AG3:AH3"/>
    <mergeCell ref="BG3:BH3"/>
    <mergeCell ref="BI3:BJ3"/>
    <mergeCell ref="AM3:AN3"/>
    <mergeCell ref="AO3:AP3"/>
    <mergeCell ref="AQ3:AR3"/>
    <mergeCell ref="AS3:AT3"/>
    <mergeCell ref="AU3:AV3"/>
    <mergeCell ref="AW3:AX3"/>
    <mergeCell ref="AI3:AJ3"/>
    <mergeCell ref="AK3:AL3"/>
    <mergeCell ref="O3:P3"/>
    <mergeCell ref="Q3:R3"/>
    <mergeCell ref="S3:T3"/>
    <mergeCell ref="U3:V3"/>
    <mergeCell ref="W3:X3"/>
    <mergeCell ref="Y3:Z3"/>
    <mergeCell ref="AA3:AB3"/>
    <mergeCell ref="AC3:AD3"/>
    <mergeCell ref="AC1:AN1"/>
    <mergeCell ref="AO1:AZ1"/>
    <mergeCell ref="BA1:BL1"/>
    <mergeCell ref="C2:D2"/>
    <mergeCell ref="E2:P2"/>
    <mergeCell ref="Q2:AB2"/>
    <mergeCell ref="AC2:AN2"/>
    <mergeCell ref="AO2:AZ2"/>
    <mergeCell ref="BA2:BL2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M3:N3"/>
    <mergeCell ref="BM1:BX1"/>
    <mergeCell ref="BM2:BX2"/>
    <mergeCell ref="BM3:BN3"/>
    <mergeCell ref="BO3:BP3"/>
    <mergeCell ref="BQ3:BR3"/>
    <mergeCell ref="BS3:BT3"/>
    <mergeCell ref="BU3:BV3"/>
    <mergeCell ref="BW3:BX3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BU4:BU5"/>
    <mergeCell ref="BV4:BV5"/>
    <mergeCell ref="BY1:CJ1"/>
    <mergeCell ref="BY2:CJ2"/>
    <mergeCell ref="BY3:BZ3"/>
    <mergeCell ref="CA3:CB3"/>
    <mergeCell ref="CC3:CD3"/>
    <mergeCell ref="CE3:CF3"/>
    <mergeCell ref="CG3:CH3"/>
    <mergeCell ref="CI3:CJ3"/>
    <mergeCell ref="CI4:CI5"/>
    <mergeCell ref="CJ4:CJ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  <mergeCell ref="CK1:CV1"/>
    <mergeCell ref="CK2:CV2"/>
    <mergeCell ref="CK3:CL3"/>
    <mergeCell ref="CM3:CN3"/>
    <mergeCell ref="CO3:CP3"/>
    <mergeCell ref="CQ3:CR3"/>
    <mergeCell ref="CS3:CT3"/>
    <mergeCell ref="CU3:CV3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S4:CS5"/>
    <mergeCell ref="CT4:CT5"/>
    <mergeCell ref="CW1:DH1"/>
    <mergeCell ref="CW2:DH2"/>
    <mergeCell ref="CW3:CX3"/>
    <mergeCell ref="CY3:CZ3"/>
    <mergeCell ref="DA3:DB3"/>
    <mergeCell ref="DC3:DD3"/>
    <mergeCell ref="DE3:DF3"/>
    <mergeCell ref="DG3:DH3"/>
    <mergeCell ref="DG4:DG5"/>
    <mergeCell ref="DH4:DH5"/>
    <mergeCell ref="CW4:CW5"/>
    <mergeCell ref="CX4:CX5"/>
    <mergeCell ref="CY4:CY5"/>
    <mergeCell ref="CZ4:CZ5"/>
    <mergeCell ref="DA4:DA5"/>
    <mergeCell ref="DB4:DB5"/>
    <mergeCell ref="DC4:DC5"/>
    <mergeCell ref="DD4:DD5"/>
    <mergeCell ref="DE4:DE5"/>
    <mergeCell ref="DF4:DF5"/>
    <mergeCell ref="DI1:DT1"/>
    <mergeCell ref="DI2:DT2"/>
    <mergeCell ref="DI3:DJ3"/>
    <mergeCell ref="DK3:DL3"/>
    <mergeCell ref="DM3:DN3"/>
    <mergeCell ref="DO3:DP3"/>
    <mergeCell ref="DQ3:DR3"/>
    <mergeCell ref="DS3:DT3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Q4:DQ5"/>
    <mergeCell ref="DR4:DR5"/>
    <mergeCell ref="DU1:EF1"/>
    <mergeCell ref="DU2:EF2"/>
    <mergeCell ref="DU3:DV3"/>
    <mergeCell ref="DW3:DX3"/>
    <mergeCell ref="DY3:DZ3"/>
    <mergeCell ref="EA3:EB3"/>
    <mergeCell ref="EC3:ED3"/>
    <mergeCell ref="EE3:EF3"/>
    <mergeCell ref="EE4:EE5"/>
    <mergeCell ref="EF4:EF5"/>
    <mergeCell ref="DU4:DU5"/>
    <mergeCell ref="DV4:DV5"/>
    <mergeCell ref="DW4:DW5"/>
    <mergeCell ref="DX4:DX5"/>
    <mergeCell ref="DY4:DY5"/>
    <mergeCell ref="DZ4:DZ5"/>
    <mergeCell ref="EA4:EA5"/>
    <mergeCell ref="EB4:EB5"/>
    <mergeCell ref="EC4:EC5"/>
    <mergeCell ref="ED4:ED5"/>
    <mergeCell ref="EG1:ER1"/>
    <mergeCell ref="EG2:ER2"/>
    <mergeCell ref="EG3:EH3"/>
    <mergeCell ref="EI3:EJ3"/>
    <mergeCell ref="EK3:EL3"/>
    <mergeCell ref="EM3:EN3"/>
    <mergeCell ref="EO3:EP3"/>
    <mergeCell ref="EQ3:ER3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O4:EO5"/>
    <mergeCell ref="EP4:EP5"/>
    <mergeCell ref="ES1:FD1"/>
    <mergeCell ref="ES2:FD2"/>
    <mergeCell ref="ES3:ET3"/>
    <mergeCell ref="EU3:EV3"/>
    <mergeCell ref="EW3:EX3"/>
    <mergeCell ref="EY3:EZ3"/>
    <mergeCell ref="FA3:FB3"/>
    <mergeCell ref="FC3:FD3"/>
    <mergeCell ref="FC4:FC5"/>
    <mergeCell ref="FD4:FD5"/>
    <mergeCell ref="ES4:ES5"/>
    <mergeCell ref="ET4:ET5"/>
    <mergeCell ref="EU4:EU5"/>
    <mergeCell ref="EV4:EV5"/>
    <mergeCell ref="EW4:EW5"/>
    <mergeCell ref="EX4:EX5"/>
    <mergeCell ref="EY4:EY5"/>
    <mergeCell ref="EZ4:EZ5"/>
    <mergeCell ref="FA4:FA5"/>
    <mergeCell ref="FB4:FB5"/>
    <mergeCell ref="FE1:FP1"/>
    <mergeCell ref="FE2:FP2"/>
    <mergeCell ref="FE3:FF3"/>
    <mergeCell ref="FG3:FH3"/>
    <mergeCell ref="FI3:FJ3"/>
    <mergeCell ref="FK3:FL3"/>
    <mergeCell ref="FM3:FN3"/>
    <mergeCell ref="FO3:FP3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N4:FN5"/>
    <mergeCell ref="FW4:FW5"/>
    <mergeCell ref="FQ1:GB1"/>
    <mergeCell ref="FQ2:GB2"/>
    <mergeCell ref="FQ3:FR3"/>
    <mergeCell ref="FS3:FT3"/>
    <mergeCell ref="FU3:FV3"/>
    <mergeCell ref="FW3:FX3"/>
    <mergeCell ref="FY3:FZ3"/>
    <mergeCell ref="GA3:GB3"/>
    <mergeCell ref="M34:N34"/>
    <mergeCell ref="FO4:FO5"/>
    <mergeCell ref="GA4:GA5"/>
    <mergeCell ref="GB4:GB5"/>
    <mergeCell ref="FQ4:FQ5"/>
    <mergeCell ref="FR4:FR5"/>
    <mergeCell ref="FS4:FS5"/>
    <mergeCell ref="FT4:FT5"/>
    <mergeCell ref="FU4:FU5"/>
    <mergeCell ref="FV4:FV5"/>
    <mergeCell ref="F35:F36"/>
    <mergeCell ref="FX4:FX5"/>
    <mergeCell ref="FY4:FY5"/>
    <mergeCell ref="FZ4:FZ5"/>
    <mergeCell ref="H35:H36"/>
    <mergeCell ref="E33:N33"/>
    <mergeCell ref="E34:F34"/>
    <mergeCell ref="G34:H34"/>
    <mergeCell ref="I34:J34"/>
    <mergeCell ref="K34:L34"/>
    <mergeCell ref="G35:G36"/>
    <mergeCell ref="FM4:FM5"/>
    <mergeCell ref="D35:D36"/>
    <mergeCell ref="M35:M36"/>
    <mergeCell ref="N35:N36"/>
    <mergeCell ref="I35:I36"/>
    <mergeCell ref="J35:J36"/>
    <mergeCell ref="K35:K36"/>
    <mergeCell ref="L35:L36"/>
    <mergeCell ref="E35:E36"/>
  </mergeCells>
  <phoneticPr fontId="0" type="noConversion"/>
  <pageMargins left="0.75" right="0.75" top="1" bottom="1" header="0.5" footer="0.5"/>
  <pageSetup paperSize="9" scale="76" fitToHeight="20" orientation="landscape" r:id="rId1"/>
  <headerFooter alignWithMargins="0">
    <oddFooter>&amp;C&amp;P of &amp;N</oddFooter>
  </headerFooter>
  <colBreaks count="14" manualBreakCount="14">
    <brk id="16" max="27" man="1"/>
    <brk id="28" max="27" man="1"/>
    <brk id="40" max="27" man="1"/>
    <brk id="52" max="27" man="1"/>
    <brk id="64" max="27" man="1"/>
    <brk id="76" max="1048575" man="1"/>
    <brk id="88" max="1048575" man="1"/>
    <brk id="100" max="1048575" man="1"/>
    <brk id="112" max="1048575" man="1"/>
    <brk id="124" max="1048575" man="1"/>
    <brk id="136" max="1048575" man="1"/>
    <brk id="148" max="1048575" man="1"/>
    <brk id="160" max="1048575" man="1"/>
    <brk id="17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2"/>
  <sheetViews>
    <sheetView zoomScaleNormal="100" workbookViewId="0">
      <pane xSplit="4" ySplit="3" topLeftCell="E11" activePane="bottomRight" state="frozen"/>
      <selection activeCell="F23" sqref="F23"/>
      <selection pane="topRight" activeCell="F23" sqref="F23"/>
      <selection pane="bottomLeft" activeCell="F23" sqref="F23"/>
      <selection pane="bottomRight" activeCell="M27" sqref="M27"/>
    </sheetView>
  </sheetViews>
  <sheetFormatPr defaultColWidth="33.85546875" defaultRowHeight="12.75" x14ac:dyDescent="0.2"/>
  <cols>
    <col min="1" max="1" width="33.85546875" style="3" customWidth="1"/>
    <col min="2" max="2" width="9.7109375" style="3" customWidth="1"/>
    <col min="3" max="3" width="10.42578125" style="3" customWidth="1"/>
    <col min="4" max="4" width="11.28515625" style="3" customWidth="1"/>
    <col min="5" max="184" width="9.7109375" style="2" customWidth="1"/>
    <col min="185" max="237" width="10.7109375" style="2" customWidth="1"/>
    <col min="238" max="16384" width="33.85546875" style="2"/>
  </cols>
  <sheetData>
    <row r="1" spans="1:184" s="1" customFormat="1" x14ac:dyDescent="0.2">
      <c r="A1" s="267" t="str">
        <f>CONCATENATE("ACTIVITY ", 'ALL Activities'!A93, ": ", 'ALL Activities'!C93)</f>
        <v>ACTIVITY F: Project Monitoring and Evaluation</v>
      </c>
      <c r="B1" s="268"/>
      <c r="C1" s="273" t="s">
        <v>64</v>
      </c>
      <c r="D1" s="274"/>
      <c r="E1" s="255" t="s">
        <v>182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7"/>
      <c r="Q1" s="255" t="s">
        <v>168</v>
      </c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7"/>
      <c r="AC1" s="255" t="s">
        <v>169</v>
      </c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7"/>
      <c r="AO1" s="255" t="s">
        <v>170</v>
      </c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7"/>
      <c r="BA1" s="255" t="s">
        <v>171</v>
      </c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7"/>
      <c r="BM1" s="255" t="s">
        <v>172</v>
      </c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7"/>
      <c r="BY1" s="255" t="s">
        <v>173</v>
      </c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7"/>
      <c r="CK1" s="255" t="s">
        <v>174</v>
      </c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7"/>
      <c r="CW1" s="255" t="s">
        <v>175</v>
      </c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7"/>
      <c r="DI1" s="255" t="s">
        <v>176</v>
      </c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7"/>
      <c r="DU1" s="255" t="s">
        <v>177</v>
      </c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7"/>
      <c r="EG1" s="255" t="s">
        <v>178</v>
      </c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7"/>
      <c r="ES1" s="255" t="s">
        <v>179</v>
      </c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7"/>
      <c r="FE1" s="255" t="s">
        <v>180</v>
      </c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7"/>
      <c r="FQ1" s="255" t="s">
        <v>181</v>
      </c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7"/>
    </row>
    <row r="2" spans="1:184" s="6" customFormat="1" ht="73.5" customHeight="1" thickBot="1" x14ac:dyDescent="0.25">
      <c r="A2" s="269"/>
      <c r="B2" s="270"/>
      <c r="C2" s="277" t="s">
        <v>134</v>
      </c>
      <c r="D2" s="278"/>
      <c r="E2" s="258" t="str">
        <f>'ALL Activities'!C94</f>
        <v>Project Monitoring and Evaluation at Mid-term and project termination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>
        <f>'ALL Activities'!C95</f>
        <v>0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Activities'!C96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Activities'!C97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Activities'!C98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Activities'!C99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Activities'!C100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Activities'!C101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Activities'!C102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Activities'!C103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Activities'!C104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Activities'!C105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Activities'!C106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Activities'!C107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Activities'!C108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7" customFormat="1" ht="27.75" customHeight="1" thickBot="1" x14ac:dyDescent="0.25">
      <c r="A3" s="271"/>
      <c r="B3" s="272"/>
      <c r="C3" s="275" t="s">
        <v>65</v>
      </c>
      <c r="D3" s="276"/>
      <c r="E3" s="261" t="s">
        <v>203</v>
      </c>
      <c r="F3" s="262"/>
      <c r="G3" s="263" t="s">
        <v>202</v>
      </c>
      <c r="H3" s="262"/>
      <c r="I3" s="263" t="s">
        <v>204</v>
      </c>
      <c r="J3" s="262"/>
      <c r="K3" s="263" t="s">
        <v>205</v>
      </c>
      <c r="L3" s="262"/>
      <c r="M3" s="263" t="s">
        <v>206</v>
      </c>
      <c r="N3" s="264"/>
      <c r="O3" s="261" t="s">
        <v>66</v>
      </c>
      <c r="P3" s="279"/>
      <c r="Q3" s="261" t="s">
        <v>203</v>
      </c>
      <c r="R3" s="262"/>
      <c r="S3" s="263" t="s">
        <v>202</v>
      </c>
      <c r="T3" s="262"/>
      <c r="U3" s="263" t="s">
        <v>204</v>
      </c>
      <c r="V3" s="262"/>
      <c r="W3" s="263" t="s">
        <v>205</v>
      </c>
      <c r="X3" s="262"/>
      <c r="Y3" s="263" t="s">
        <v>206</v>
      </c>
      <c r="Z3" s="264"/>
      <c r="AA3" s="265" t="s">
        <v>66</v>
      </c>
      <c r="AB3" s="266"/>
      <c r="AC3" s="261" t="s">
        <v>203</v>
      </c>
      <c r="AD3" s="262"/>
      <c r="AE3" s="263" t="s">
        <v>202</v>
      </c>
      <c r="AF3" s="262"/>
      <c r="AG3" s="263" t="s">
        <v>204</v>
      </c>
      <c r="AH3" s="262"/>
      <c r="AI3" s="263" t="s">
        <v>205</v>
      </c>
      <c r="AJ3" s="262"/>
      <c r="AK3" s="263" t="s">
        <v>206</v>
      </c>
      <c r="AL3" s="264"/>
      <c r="AM3" s="265" t="s">
        <v>66</v>
      </c>
      <c r="AN3" s="266"/>
      <c r="AO3" s="261" t="s">
        <v>203</v>
      </c>
      <c r="AP3" s="262"/>
      <c r="AQ3" s="263" t="s">
        <v>202</v>
      </c>
      <c r="AR3" s="262"/>
      <c r="AS3" s="263" t="s">
        <v>204</v>
      </c>
      <c r="AT3" s="262"/>
      <c r="AU3" s="263" t="s">
        <v>205</v>
      </c>
      <c r="AV3" s="262"/>
      <c r="AW3" s="263" t="s">
        <v>206</v>
      </c>
      <c r="AX3" s="264"/>
      <c r="AY3" s="265" t="s">
        <v>66</v>
      </c>
      <c r="AZ3" s="266"/>
      <c r="BA3" s="261" t="s">
        <v>203</v>
      </c>
      <c r="BB3" s="262"/>
      <c r="BC3" s="263" t="s">
        <v>202</v>
      </c>
      <c r="BD3" s="262"/>
      <c r="BE3" s="263" t="s">
        <v>204</v>
      </c>
      <c r="BF3" s="262"/>
      <c r="BG3" s="263" t="s">
        <v>205</v>
      </c>
      <c r="BH3" s="262"/>
      <c r="BI3" s="263" t="s">
        <v>206</v>
      </c>
      <c r="BJ3" s="264"/>
      <c r="BK3" s="265" t="s">
        <v>66</v>
      </c>
      <c r="BL3" s="266"/>
      <c r="BM3" s="261" t="s">
        <v>203</v>
      </c>
      <c r="BN3" s="262"/>
      <c r="BO3" s="263" t="s">
        <v>202</v>
      </c>
      <c r="BP3" s="262"/>
      <c r="BQ3" s="263" t="s">
        <v>204</v>
      </c>
      <c r="BR3" s="262"/>
      <c r="BS3" s="263" t="s">
        <v>205</v>
      </c>
      <c r="BT3" s="262"/>
      <c r="BU3" s="263" t="s">
        <v>206</v>
      </c>
      <c r="BV3" s="264"/>
      <c r="BW3" s="265" t="s">
        <v>66</v>
      </c>
      <c r="BX3" s="266"/>
      <c r="BY3" s="261" t="s">
        <v>203</v>
      </c>
      <c r="BZ3" s="262"/>
      <c r="CA3" s="263" t="s">
        <v>202</v>
      </c>
      <c r="CB3" s="262"/>
      <c r="CC3" s="263" t="s">
        <v>204</v>
      </c>
      <c r="CD3" s="262"/>
      <c r="CE3" s="263" t="s">
        <v>205</v>
      </c>
      <c r="CF3" s="262"/>
      <c r="CG3" s="263" t="s">
        <v>206</v>
      </c>
      <c r="CH3" s="264"/>
      <c r="CI3" s="265" t="s">
        <v>66</v>
      </c>
      <c r="CJ3" s="266"/>
      <c r="CK3" s="261" t="s">
        <v>203</v>
      </c>
      <c r="CL3" s="262"/>
      <c r="CM3" s="263" t="s">
        <v>202</v>
      </c>
      <c r="CN3" s="262"/>
      <c r="CO3" s="263" t="s">
        <v>204</v>
      </c>
      <c r="CP3" s="262"/>
      <c r="CQ3" s="263" t="s">
        <v>205</v>
      </c>
      <c r="CR3" s="262"/>
      <c r="CS3" s="263" t="s">
        <v>206</v>
      </c>
      <c r="CT3" s="264"/>
      <c r="CU3" s="265" t="s">
        <v>66</v>
      </c>
      <c r="CV3" s="266"/>
      <c r="CW3" s="261" t="s">
        <v>203</v>
      </c>
      <c r="CX3" s="262"/>
      <c r="CY3" s="263" t="s">
        <v>202</v>
      </c>
      <c r="CZ3" s="262"/>
      <c r="DA3" s="263" t="s">
        <v>204</v>
      </c>
      <c r="DB3" s="262"/>
      <c r="DC3" s="263" t="s">
        <v>205</v>
      </c>
      <c r="DD3" s="262"/>
      <c r="DE3" s="263" t="s">
        <v>206</v>
      </c>
      <c r="DF3" s="264"/>
      <c r="DG3" s="265" t="s">
        <v>66</v>
      </c>
      <c r="DH3" s="266"/>
      <c r="DI3" s="261" t="s">
        <v>203</v>
      </c>
      <c r="DJ3" s="262"/>
      <c r="DK3" s="263" t="s">
        <v>202</v>
      </c>
      <c r="DL3" s="262"/>
      <c r="DM3" s="263" t="s">
        <v>204</v>
      </c>
      <c r="DN3" s="262"/>
      <c r="DO3" s="263" t="s">
        <v>205</v>
      </c>
      <c r="DP3" s="262"/>
      <c r="DQ3" s="263" t="s">
        <v>206</v>
      </c>
      <c r="DR3" s="264"/>
      <c r="DS3" s="265" t="s">
        <v>66</v>
      </c>
      <c r="DT3" s="266"/>
      <c r="DU3" s="261" t="s">
        <v>203</v>
      </c>
      <c r="DV3" s="262"/>
      <c r="DW3" s="263" t="s">
        <v>202</v>
      </c>
      <c r="DX3" s="262"/>
      <c r="DY3" s="263" t="s">
        <v>204</v>
      </c>
      <c r="DZ3" s="262"/>
      <c r="EA3" s="263" t="s">
        <v>205</v>
      </c>
      <c r="EB3" s="262"/>
      <c r="EC3" s="263" t="s">
        <v>206</v>
      </c>
      <c r="ED3" s="264"/>
      <c r="EE3" s="265" t="s">
        <v>66</v>
      </c>
      <c r="EF3" s="266"/>
      <c r="EG3" s="261" t="s">
        <v>203</v>
      </c>
      <c r="EH3" s="262"/>
      <c r="EI3" s="263" t="s">
        <v>202</v>
      </c>
      <c r="EJ3" s="262"/>
      <c r="EK3" s="263" t="s">
        <v>204</v>
      </c>
      <c r="EL3" s="262"/>
      <c r="EM3" s="263" t="s">
        <v>205</v>
      </c>
      <c r="EN3" s="262"/>
      <c r="EO3" s="263" t="s">
        <v>206</v>
      </c>
      <c r="EP3" s="264"/>
      <c r="EQ3" s="265" t="s">
        <v>66</v>
      </c>
      <c r="ER3" s="266"/>
      <c r="ES3" s="261" t="s">
        <v>203</v>
      </c>
      <c r="ET3" s="262"/>
      <c r="EU3" s="263" t="s">
        <v>202</v>
      </c>
      <c r="EV3" s="262"/>
      <c r="EW3" s="263" t="s">
        <v>204</v>
      </c>
      <c r="EX3" s="262"/>
      <c r="EY3" s="263" t="s">
        <v>205</v>
      </c>
      <c r="EZ3" s="262"/>
      <c r="FA3" s="263" t="s">
        <v>206</v>
      </c>
      <c r="FB3" s="264"/>
      <c r="FC3" s="265" t="s">
        <v>66</v>
      </c>
      <c r="FD3" s="266"/>
      <c r="FE3" s="261" t="s">
        <v>203</v>
      </c>
      <c r="FF3" s="262"/>
      <c r="FG3" s="263" t="s">
        <v>202</v>
      </c>
      <c r="FH3" s="262"/>
      <c r="FI3" s="263" t="s">
        <v>204</v>
      </c>
      <c r="FJ3" s="262"/>
      <c r="FK3" s="263" t="s">
        <v>205</v>
      </c>
      <c r="FL3" s="262"/>
      <c r="FM3" s="263" t="s">
        <v>206</v>
      </c>
      <c r="FN3" s="264"/>
      <c r="FO3" s="265" t="s">
        <v>66</v>
      </c>
      <c r="FP3" s="266"/>
      <c r="FQ3" s="261" t="s">
        <v>203</v>
      </c>
      <c r="FR3" s="262"/>
      <c r="FS3" s="263" t="s">
        <v>202</v>
      </c>
      <c r="FT3" s="262"/>
      <c r="FU3" s="263" t="s">
        <v>204</v>
      </c>
      <c r="FV3" s="262"/>
      <c r="FW3" s="263" t="s">
        <v>205</v>
      </c>
      <c r="FX3" s="262"/>
      <c r="FY3" s="263" t="s">
        <v>206</v>
      </c>
      <c r="FZ3" s="264"/>
      <c r="GA3" s="265" t="s">
        <v>66</v>
      </c>
      <c r="GB3" s="266"/>
    </row>
    <row r="4" spans="1:184" s="16" customFormat="1" ht="30.75" customHeight="1" x14ac:dyDescent="0.2">
      <c r="A4" s="280" t="s">
        <v>43</v>
      </c>
      <c r="B4" s="282" t="s">
        <v>42</v>
      </c>
      <c r="C4" s="282" t="s">
        <v>108</v>
      </c>
      <c r="D4" s="284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41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41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41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41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41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41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41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41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41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41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41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41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41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41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41" t="s">
        <v>210</v>
      </c>
      <c r="GA4" s="251" t="s">
        <v>212</v>
      </c>
      <c r="GB4" s="253" t="s">
        <v>210</v>
      </c>
    </row>
    <row r="5" spans="1:184" s="16" customFormat="1" ht="12.75" customHeight="1" thickBot="1" x14ac:dyDescent="0.25">
      <c r="A5" s="281"/>
      <c r="B5" s="283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42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42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42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42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42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42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42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42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42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42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42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42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42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42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42"/>
      <c r="GA5" s="252"/>
      <c r="GB5" s="254"/>
    </row>
    <row r="6" spans="1:184" s="15" customFormat="1" ht="12" x14ac:dyDescent="0.2">
      <c r="A6" s="58" t="s">
        <v>201</v>
      </c>
      <c r="B6" s="164" t="s">
        <v>200</v>
      </c>
      <c r="C6" s="171">
        <f t="shared" ref="C6:C29" si="0">SUM(O6,AA6,AM6,AY6,BK6,BW6,CI6,CU6,DG6,DS6,EE6,EQ6,FC6,FO6,GA6)</f>
        <v>0</v>
      </c>
      <c r="D6" s="172">
        <f t="shared" ref="D6:D29" si="1">SUM(P6,AB6,AN6,AZ6,BL6,BX6,CJ6,CV6,DH6,DT6,EF6,ER6,FD6,FP6,GB6)</f>
        <v>0</v>
      </c>
      <c r="E6" s="178"/>
      <c r="F6" s="179"/>
      <c r="G6" s="179"/>
      <c r="H6" s="179"/>
      <c r="I6" s="179"/>
      <c r="J6" s="179"/>
      <c r="K6" s="179"/>
      <c r="L6" s="179"/>
      <c r="M6" s="180"/>
      <c r="N6" s="181"/>
      <c r="O6" s="182">
        <f t="shared" ref="O6:O28" si="2">SUM(E6,G6,I6,K6,M6)</f>
        <v>0</v>
      </c>
      <c r="P6" s="183">
        <f t="shared" ref="P6:P28" si="3">SUM(F6,H6,J6,L6,N6)</f>
        <v>0</v>
      </c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2">
        <f t="shared" ref="AA6:AA28" si="4">SUM(Q6,S6,U6,W6,Y6)</f>
        <v>0</v>
      </c>
      <c r="AB6" s="183">
        <f t="shared" ref="AB6:AB28" si="5">SUM(R6,T6,V6,X6,Z6)</f>
        <v>0</v>
      </c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2">
        <f t="shared" ref="AM6:AM28" si="6">SUM(AC6,AE6,AG6,AI6,AK6)</f>
        <v>0</v>
      </c>
      <c r="AN6" s="183">
        <f t="shared" ref="AN6:AN28" si="7">SUM(AD6,AF6,AH6,AJ6,AL6)</f>
        <v>0</v>
      </c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2">
        <f t="shared" ref="AY6:AY28" si="8">SUM(AO6,AQ6,AS6,AU6,AW6)</f>
        <v>0</v>
      </c>
      <c r="AZ6" s="183">
        <f t="shared" ref="AZ6:AZ28" si="9">SUM(AP6,AR6,AT6,AV6,AX6)</f>
        <v>0</v>
      </c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2">
        <f t="shared" ref="BK6:BK28" si="10">SUM(BA6,BC6,BE6,BG6,BI6)</f>
        <v>0</v>
      </c>
      <c r="BL6" s="183">
        <f t="shared" ref="BL6:BL28" si="11">SUM(BB6,BD6,BF6,BH6,BJ6)</f>
        <v>0</v>
      </c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2">
        <f t="shared" ref="BW6:BW28" si="12">SUM(BM6,BO6,BQ6,BS6,BU6)</f>
        <v>0</v>
      </c>
      <c r="BX6" s="183">
        <f t="shared" ref="BX6:BX28" si="13">SUM(BN6,BP6,BR6,BT6,BV6)</f>
        <v>0</v>
      </c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2">
        <f t="shared" ref="CI6:CI28" si="14">SUM(BY6,CA6,CC6,CE6,CG6)</f>
        <v>0</v>
      </c>
      <c r="CJ6" s="183">
        <f t="shared" ref="CJ6:CJ28" si="15">SUM(BZ6,CB6,CD6,CF6,CH6)</f>
        <v>0</v>
      </c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2">
        <f t="shared" ref="CU6:CU28" si="16">SUM(CK6,CM6,CO6,CQ6,CS6)</f>
        <v>0</v>
      </c>
      <c r="CV6" s="183">
        <f t="shared" ref="CV6:CV28" si="17">SUM(CL6,CN6,CP6,CR6,CT6)</f>
        <v>0</v>
      </c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2">
        <f t="shared" ref="DG6:DG28" si="18">SUM(CW6,CY6,DA6,DC6,DE6)</f>
        <v>0</v>
      </c>
      <c r="DH6" s="183">
        <f t="shared" ref="DH6:DH28" si="19">SUM(CX6,CZ6,DB6,DD6,DF6)</f>
        <v>0</v>
      </c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2">
        <f t="shared" ref="DS6:DS28" si="20">SUM(DI6,DK6,DM6,DO6,DQ6)</f>
        <v>0</v>
      </c>
      <c r="DT6" s="183">
        <f t="shared" ref="DT6:DT28" si="21">SUM(DJ6,DL6,DN6,DP6,DR6)</f>
        <v>0</v>
      </c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2">
        <f t="shared" ref="EE6:EE28" si="22">SUM(DU6,DW6,DY6,EA6,EC6)</f>
        <v>0</v>
      </c>
      <c r="EF6" s="183">
        <f t="shared" ref="EF6:EF28" si="23">SUM(DV6,DX6,DZ6,EB6,ED6)</f>
        <v>0</v>
      </c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2">
        <f t="shared" ref="EQ6:EQ28" si="24">SUM(EG6,EI6,EK6,EM6,EO6)</f>
        <v>0</v>
      </c>
      <c r="ER6" s="183">
        <f t="shared" ref="ER6:ER28" si="25">SUM(EH6,EJ6,EL6,EN6,EP6)</f>
        <v>0</v>
      </c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2">
        <f t="shared" ref="FC6:FC28" si="26">SUM(ES6,EU6,EW6,EY6,FA6)</f>
        <v>0</v>
      </c>
      <c r="FD6" s="183">
        <f t="shared" ref="FD6:FD28" si="27"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 t="shared" ref="FO6:FO28" si="28">SUM(FE6,FG6,FI6,FK6,FM6)</f>
        <v>0</v>
      </c>
      <c r="FP6" s="183">
        <f t="shared" ref="FP6:FP28" si="29"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 t="shared" ref="GA6:GA28" si="30">SUM(FQ6,FS6,FU6,FW6,FY6)</f>
        <v>0</v>
      </c>
      <c r="GB6" s="183">
        <f t="shared" ref="GB6:GB28" si="31"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>SUM(O7,AA7,AM7,AY7,BK7,BW7,CI7,CU7,DG7,DS7,EE7,EQ7,FC7,FO7,GA7)</f>
        <v>0</v>
      </c>
      <c r="D7" s="172">
        <f>SUM(P7,AB7,AN7,AZ7,BL7,BX7,CJ7,CV7,DH7,DT7,EF7,ER7,FD7,FP7,GB7)</f>
        <v>55000</v>
      </c>
      <c r="E7" s="178"/>
      <c r="F7" s="179"/>
      <c r="G7" s="179"/>
      <c r="H7" s="179"/>
      <c r="I7" s="179"/>
      <c r="J7" s="179"/>
      <c r="K7" s="179"/>
      <c r="L7" s="179">
        <v>55000</v>
      </c>
      <c r="M7" s="180"/>
      <c r="N7" s="181"/>
      <c r="O7" s="182">
        <f>SUM(E7,G7,I7,K7,M7)</f>
        <v>0</v>
      </c>
      <c r="P7" s="183">
        <f>SUM(F7,H7,J7,L7,N7)</f>
        <v>55000</v>
      </c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2">
        <f>SUM(Q7,S7,U7,W7,Y7)</f>
        <v>0</v>
      </c>
      <c r="AB7" s="183">
        <f>SUM(R7,T7,V7,X7,Z7)</f>
        <v>0</v>
      </c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2">
        <f>SUM(AC7,AE7,AG7,AI7,AK7)</f>
        <v>0</v>
      </c>
      <c r="AN7" s="183">
        <f>SUM(AD7,AF7,AH7,AJ7,AL7)</f>
        <v>0</v>
      </c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2">
        <f>SUM(AO7,AQ7,AS7,AU7,AW7)</f>
        <v>0</v>
      </c>
      <c r="AZ7" s="183">
        <f>SUM(AP7,AR7,AT7,AV7,AX7)</f>
        <v>0</v>
      </c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2">
        <f>SUM(BA7,BC7,BE7,BG7,BI7)</f>
        <v>0</v>
      </c>
      <c r="BL7" s="183">
        <f>SUM(BB7,BD7,BF7,BH7,BJ7)</f>
        <v>0</v>
      </c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2">
        <f>SUM(BM7,BO7,BQ7,BS7,BU7)</f>
        <v>0</v>
      </c>
      <c r="BX7" s="183">
        <f>SUM(BN7,BP7,BR7,BT7,BV7)</f>
        <v>0</v>
      </c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2">
        <f>SUM(BY7,CA7,CC7,CE7,CG7)</f>
        <v>0</v>
      </c>
      <c r="CJ7" s="183">
        <f>SUM(BZ7,CB7,CD7,CF7,CH7)</f>
        <v>0</v>
      </c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2">
        <f>SUM(CK7,CM7,CO7,CQ7,CS7)</f>
        <v>0</v>
      </c>
      <c r="CV7" s="183">
        <f>SUM(CL7,CN7,CP7,CR7,CT7)</f>
        <v>0</v>
      </c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2">
        <f>SUM(CW7,CY7,DA7,DC7,DE7)</f>
        <v>0</v>
      </c>
      <c r="DH7" s="183">
        <f>SUM(CX7,CZ7,DB7,DD7,DF7)</f>
        <v>0</v>
      </c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2">
        <f>SUM(DI7,DK7,DM7,DO7,DQ7)</f>
        <v>0</v>
      </c>
      <c r="DT7" s="183">
        <f>SUM(DJ7,DL7,DN7,DP7,DR7)</f>
        <v>0</v>
      </c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2">
        <f>SUM(DU7,DW7,DY7,EA7,EC7)</f>
        <v>0</v>
      </c>
      <c r="EF7" s="183">
        <f>SUM(DV7,DX7,DZ7,EB7,ED7)</f>
        <v>0</v>
      </c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2">
        <f>SUM(EG7,EI7,EK7,EM7,EO7)</f>
        <v>0</v>
      </c>
      <c r="ER7" s="183">
        <f>SUM(EH7,EJ7,EL7,EN7,EP7)</f>
        <v>0</v>
      </c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2">
        <f>SUM(ES7,EU7,EW7,EY7,FA7)</f>
        <v>0</v>
      </c>
      <c r="FD7" s="183">
        <f>SUM(ET7,EV7,EX7,EZ7,FB7)</f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>SUM(FE7,FG7,FI7,FK7,FM7)</f>
        <v>0</v>
      </c>
      <c r="FP7" s="183">
        <f>SUM(FF7,FH7,FJ7,FL7,FN7)</f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>SUM(FQ7,FS7,FU7,FW7,FY7)</f>
        <v>0</v>
      </c>
      <c r="GB7" s="183">
        <f>SUM(FR7,FT7,FV7,FX7,FZ7)</f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si="0"/>
        <v>0</v>
      </c>
      <c r="D8" s="172">
        <f t="shared" si="1"/>
        <v>0</v>
      </c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6">
        <f t="shared" si="2"/>
        <v>0</v>
      </c>
      <c r="P8" s="187">
        <f t="shared" si="3"/>
        <v>0</v>
      </c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6">
        <f t="shared" si="4"/>
        <v>0</v>
      </c>
      <c r="AB8" s="187">
        <f t="shared" si="5"/>
        <v>0</v>
      </c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6">
        <f t="shared" si="6"/>
        <v>0</v>
      </c>
      <c r="AN8" s="187">
        <f t="shared" si="7"/>
        <v>0</v>
      </c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6">
        <f t="shared" si="8"/>
        <v>0</v>
      </c>
      <c r="AZ8" s="187">
        <f t="shared" si="9"/>
        <v>0</v>
      </c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6">
        <f t="shared" si="10"/>
        <v>0</v>
      </c>
      <c r="BL8" s="187">
        <f t="shared" si="11"/>
        <v>0</v>
      </c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6">
        <f t="shared" si="12"/>
        <v>0</v>
      </c>
      <c r="BX8" s="187">
        <f t="shared" si="13"/>
        <v>0</v>
      </c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6">
        <f t="shared" si="14"/>
        <v>0</v>
      </c>
      <c r="CJ8" s="187">
        <f t="shared" si="15"/>
        <v>0</v>
      </c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6">
        <f t="shared" si="16"/>
        <v>0</v>
      </c>
      <c r="CV8" s="187">
        <f t="shared" si="17"/>
        <v>0</v>
      </c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6">
        <f t="shared" si="18"/>
        <v>0</v>
      </c>
      <c r="DH8" s="187">
        <f t="shared" si="19"/>
        <v>0</v>
      </c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6">
        <f t="shared" si="20"/>
        <v>0</v>
      </c>
      <c r="DT8" s="187">
        <f t="shared" si="21"/>
        <v>0</v>
      </c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6">
        <f t="shared" si="22"/>
        <v>0</v>
      </c>
      <c r="EF8" s="187">
        <f t="shared" si="23"/>
        <v>0</v>
      </c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6">
        <f t="shared" si="24"/>
        <v>0</v>
      </c>
      <c r="ER8" s="187">
        <f t="shared" si="25"/>
        <v>0</v>
      </c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6">
        <f t="shared" si="26"/>
        <v>0</v>
      </c>
      <c r="FD8" s="187">
        <f t="shared" si="27"/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si="28"/>
        <v>0</v>
      </c>
      <c r="FP8" s="187">
        <f t="shared" si="29"/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si="30"/>
        <v>0</v>
      </c>
      <c r="GB8" s="187">
        <f t="shared" si="31"/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0"/>
        <v>0</v>
      </c>
      <c r="D9" s="172">
        <f t="shared" si="1"/>
        <v>0</v>
      </c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6">
        <f t="shared" si="2"/>
        <v>0</v>
      </c>
      <c r="P9" s="187">
        <f t="shared" si="3"/>
        <v>0</v>
      </c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6">
        <f t="shared" si="4"/>
        <v>0</v>
      </c>
      <c r="AB9" s="187">
        <f t="shared" si="5"/>
        <v>0</v>
      </c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6">
        <f t="shared" si="6"/>
        <v>0</v>
      </c>
      <c r="AN9" s="187">
        <f t="shared" si="7"/>
        <v>0</v>
      </c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6">
        <f t="shared" si="8"/>
        <v>0</v>
      </c>
      <c r="AZ9" s="187">
        <f t="shared" si="9"/>
        <v>0</v>
      </c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6">
        <f t="shared" si="10"/>
        <v>0</v>
      </c>
      <c r="BL9" s="187">
        <f t="shared" si="11"/>
        <v>0</v>
      </c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6">
        <f t="shared" si="12"/>
        <v>0</v>
      </c>
      <c r="BX9" s="187">
        <f t="shared" si="13"/>
        <v>0</v>
      </c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6">
        <f t="shared" si="14"/>
        <v>0</v>
      </c>
      <c r="CJ9" s="187">
        <f t="shared" si="15"/>
        <v>0</v>
      </c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6">
        <f t="shared" si="16"/>
        <v>0</v>
      </c>
      <c r="CV9" s="187">
        <f t="shared" si="17"/>
        <v>0</v>
      </c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6">
        <f t="shared" si="18"/>
        <v>0</v>
      </c>
      <c r="DH9" s="187">
        <f t="shared" si="19"/>
        <v>0</v>
      </c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6">
        <f t="shared" si="20"/>
        <v>0</v>
      </c>
      <c r="DT9" s="187">
        <f t="shared" si="21"/>
        <v>0</v>
      </c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6">
        <f t="shared" si="22"/>
        <v>0</v>
      </c>
      <c r="EF9" s="187">
        <f t="shared" si="23"/>
        <v>0</v>
      </c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6">
        <f t="shared" si="24"/>
        <v>0</v>
      </c>
      <c r="ER9" s="187">
        <f t="shared" si="25"/>
        <v>0</v>
      </c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6">
        <f t="shared" si="26"/>
        <v>0</v>
      </c>
      <c r="FD9" s="187">
        <f t="shared" si="27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8"/>
        <v>0</v>
      </c>
      <c r="FP9" s="187">
        <f t="shared" si="29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30"/>
        <v>0</v>
      </c>
      <c r="GB9" s="187">
        <f t="shared" si="31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0"/>
        <v>0</v>
      </c>
      <c r="D10" s="172">
        <f t="shared" si="1"/>
        <v>0</v>
      </c>
      <c r="E10" s="184"/>
      <c r="F10" s="184"/>
      <c r="G10" s="184"/>
      <c r="H10" s="184"/>
      <c r="I10" s="184"/>
      <c r="J10" s="184"/>
      <c r="K10" s="184"/>
      <c r="L10" s="184"/>
      <c r="M10" s="184"/>
      <c r="N10" s="184"/>
      <c r="O10" s="186">
        <f t="shared" si="2"/>
        <v>0</v>
      </c>
      <c r="P10" s="187">
        <f t="shared" si="3"/>
        <v>0</v>
      </c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6">
        <f t="shared" si="4"/>
        <v>0</v>
      </c>
      <c r="AB10" s="187">
        <f t="shared" si="5"/>
        <v>0</v>
      </c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6">
        <f t="shared" si="6"/>
        <v>0</v>
      </c>
      <c r="AN10" s="187">
        <f t="shared" si="7"/>
        <v>0</v>
      </c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6">
        <f t="shared" si="8"/>
        <v>0</v>
      </c>
      <c r="AZ10" s="187">
        <f t="shared" si="9"/>
        <v>0</v>
      </c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6">
        <f t="shared" si="10"/>
        <v>0</v>
      </c>
      <c r="BL10" s="187">
        <f t="shared" si="11"/>
        <v>0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6">
        <f t="shared" si="12"/>
        <v>0</v>
      </c>
      <c r="BX10" s="187">
        <f t="shared" si="13"/>
        <v>0</v>
      </c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6">
        <f t="shared" si="14"/>
        <v>0</v>
      </c>
      <c r="CJ10" s="187">
        <f t="shared" si="15"/>
        <v>0</v>
      </c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6">
        <f t="shared" si="16"/>
        <v>0</v>
      </c>
      <c r="CV10" s="187">
        <f t="shared" si="17"/>
        <v>0</v>
      </c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6">
        <f t="shared" si="18"/>
        <v>0</v>
      </c>
      <c r="DH10" s="187">
        <f t="shared" si="19"/>
        <v>0</v>
      </c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6">
        <f t="shared" si="20"/>
        <v>0</v>
      </c>
      <c r="DT10" s="187">
        <f t="shared" si="21"/>
        <v>0</v>
      </c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6">
        <f t="shared" si="22"/>
        <v>0</v>
      </c>
      <c r="EF10" s="187">
        <f t="shared" si="23"/>
        <v>0</v>
      </c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6">
        <f t="shared" si="24"/>
        <v>0</v>
      </c>
      <c r="ER10" s="187">
        <f t="shared" si="25"/>
        <v>0</v>
      </c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6">
        <f t="shared" si="26"/>
        <v>0</v>
      </c>
      <c r="FD10" s="187">
        <f t="shared" si="27"/>
        <v>0</v>
      </c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6">
        <f t="shared" si="28"/>
        <v>0</v>
      </c>
      <c r="FP10" s="187">
        <f t="shared" si="29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30"/>
        <v>0</v>
      </c>
      <c r="GB10" s="187">
        <f t="shared" si="31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0"/>
        <v>0</v>
      </c>
      <c r="D11" s="172">
        <f t="shared" si="1"/>
        <v>0</v>
      </c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6">
        <f t="shared" si="2"/>
        <v>0</v>
      </c>
      <c r="P11" s="187">
        <f t="shared" si="3"/>
        <v>0</v>
      </c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6">
        <f t="shared" si="4"/>
        <v>0</v>
      </c>
      <c r="AB11" s="187">
        <f t="shared" si="5"/>
        <v>0</v>
      </c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6">
        <f t="shared" si="6"/>
        <v>0</v>
      </c>
      <c r="AN11" s="187">
        <f t="shared" si="7"/>
        <v>0</v>
      </c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6">
        <f t="shared" si="8"/>
        <v>0</v>
      </c>
      <c r="AZ11" s="187">
        <f t="shared" si="9"/>
        <v>0</v>
      </c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6">
        <f t="shared" si="10"/>
        <v>0</v>
      </c>
      <c r="BL11" s="187">
        <f t="shared" si="11"/>
        <v>0</v>
      </c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6">
        <f t="shared" si="12"/>
        <v>0</v>
      </c>
      <c r="BX11" s="187">
        <f t="shared" si="13"/>
        <v>0</v>
      </c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6">
        <f t="shared" si="14"/>
        <v>0</v>
      </c>
      <c r="CJ11" s="187">
        <f t="shared" si="15"/>
        <v>0</v>
      </c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6">
        <f t="shared" si="16"/>
        <v>0</v>
      </c>
      <c r="CV11" s="187">
        <f t="shared" si="17"/>
        <v>0</v>
      </c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6">
        <f t="shared" si="18"/>
        <v>0</v>
      </c>
      <c r="DH11" s="187">
        <f t="shared" si="19"/>
        <v>0</v>
      </c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6">
        <f t="shared" si="20"/>
        <v>0</v>
      </c>
      <c r="DT11" s="187">
        <f t="shared" si="21"/>
        <v>0</v>
      </c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6">
        <f t="shared" si="22"/>
        <v>0</v>
      </c>
      <c r="EF11" s="187">
        <f t="shared" si="23"/>
        <v>0</v>
      </c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6">
        <f t="shared" si="24"/>
        <v>0</v>
      </c>
      <c r="ER11" s="187">
        <f t="shared" si="25"/>
        <v>0</v>
      </c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6">
        <f t="shared" si="26"/>
        <v>0</v>
      </c>
      <c r="FD11" s="187">
        <f t="shared" si="27"/>
        <v>0</v>
      </c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6">
        <f t="shared" si="28"/>
        <v>0</v>
      </c>
      <c r="FP11" s="187">
        <f t="shared" si="29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30"/>
        <v>0</v>
      </c>
      <c r="GB11" s="187">
        <f t="shared" si="31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0"/>
        <v>0</v>
      </c>
      <c r="D12" s="172">
        <f t="shared" si="1"/>
        <v>0</v>
      </c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6">
        <f t="shared" si="2"/>
        <v>0</v>
      </c>
      <c r="P12" s="187">
        <f t="shared" si="3"/>
        <v>0</v>
      </c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6">
        <f t="shared" si="4"/>
        <v>0</v>
      </c>
      <c r="AB12" s="187">
        <f t="shared" si="5"/>
        <v>0</v>
      </c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6">
        <f t="shared" si="6"/>
        <v>0</v>
      </c>
      <c r="AN12" s="187">
        <f t="shared" si="7"/>
        <v>0</v>
      </c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6">
        <f t="shared" si="8"/>
        <v>0</v>
      </c>
      <c r="AZ12" s="187">
        <f t="shared" si="9"/>
        <v>0</v>
      </c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6">
        <f t="shared" si="10"/>
        <v>0</v>
      </c>
      <c r="BL12" s="187">
        <f t="shared" si="11"/>
        <v>0</v>
      </c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6">
        <f t="shared" si="12"/>
        <v>0</v>
      </c>
      <c r="BX12" s="187">
        <f t="shared" si="13"/>
        <v>0</v>
      </c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6">
        <f t="shared" si="14"/>
        <v>0</v>
      </c>
      <c r="CJ12" s="187">
        <f t="shared" si="15"/>
        <v>0</v>
      </c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6">
        <f t="shared" si="16"/>
        <v>0</v>
      </c>
      <c r="CV12" s="187">
        <f t="shared" si="17"/>
        <v>0</v>
      </c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6">
        <f t="shared" si="18"/>
        <v>0</v>
      </c>
      <c r="DH12" s="187">
        <f t="shared" si="19"/>
        <v>0</v>
      </c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6">
        <f t="shared" si="20"/>
        <v>0</v>
      </c>
      <c r="DT12" s="187">
        <f t="shared" si="21"/>
        <v>0</v>
      </c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6">
        <f t="shared" si="22"/>
        <v>0</v>
      </c>
      <c r="EF12" s="187">
        <f t="shared" si="23"/>
        <v>0</v>
      </c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6">
        <f t="shared" si="24"/>
        <v>0</v>
      </c>
      <c r="ER12" s="187">
        <f t="shared" si="25"/>
        <v>0</v>
      </c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6">
        <f t="shared" si="26"/>
        <v>0</v>
      </c>
      <c r="FD12" s="187">
        <f t="shared" si="27"/>
        <v>0</v>
      </c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6">
        <f t="shared" si="28"/>
        <v>0</v>
      </c>
      <c r="FP12" s="187">
        <f t="shared" si="29"/>
        <v>0</v>
      </c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6">
        <f t="shared" si="30"/>
        <v>0</v>
      </c>
      <c r="GB12" s="187">
        <f t="shared" si="31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0"/>
        <v>0</v>
      </c>
      <c r="D13" s="172">
        <f t="shared" si="1"/>
        <v>0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6">
        <f t="shared" si="2"/>
        <v>0</v>
      </c>
      <c r="P13" s="187">
        <f t="shared" si="3"/>
        <v>0</v>
      </c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6">
        <f t="shared" si="4"/>
        <v>0</v>
      </c>
      <c r="AB13" s="187">
        <f t="shared" si="5"/>
        <v>0</v>
      </c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6">
        <f t="shared" si="6"/>
        <v>0</v>
      </c>
      <c r="AN13" s="187">
        <f t="shared" si="7"/>
        <v>0</v>
      </c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6">
        <f t="shared" si="8"/>
        <v>0</v>
      </c>
      <c r="AZ13" s="187">
        <f t="shared" si="9"/>
        <v>0</v>
      </c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6">
        <f t="shared" si="10"/>
        <v>0</v>
      </c>
      <c r="BL13" s="187">
        <f t="shared" si="11"/>
        <v>0</v>
      </c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6">
        <f t="shared" si="12"/>
        <v>0</v>
      </c>
      <c r="BX13" s="187">
        <f t="shared" si="13"/>
        <v>0</v>
      </c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6">
        <f t="shared" si="14"/>
        <v>0</v>
      </c>
      <c r="CJ13" s="187">
        <f t="shared" si="15"/>
        <v>0</v>
      </c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6">
        <f t="shared" si="16"/>
        <v>0</v>
      </c>
      <c r="CV13" s="187">
        <f t="shared" si="17"/>
        <v>0</v>
      </c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6">
        <f t="shared" si="18"/>
        <v>0</v>
      </c>
      <c r="DH13" s="187">
        <f t="shared" si="19"/>
        <v>0</v>
      </c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6">
        <f t="shared" si="20"/>
        <v>0</v>
      </c>
      <c r="DT13" s="187">
        <f t="shared" si="21"/>
        <v>0</v>
      </c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6">
        <f t="shared" si="22"/>
        <v>0</v>
      </c>
      <c r="EF13" s="187">
        <f t="shared" si="23"/>
        <v>0</v>
      </c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6">
        <f t="shared" si="24"/>
        <v>0</v>
      </c>
      <c r="ER13" s="187">
        <f t="shared" si="25"/>
        <v>0</v>
      </c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6">
        <f t="shared" si="26"/>
        <v>0</v>
      </c>
      <c r="FD13" s="187">
        <f t="shared" si="27"/>
        <v>0</v>
      </c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6">
        <f t="shared" si="28"/>
        <v>0</v>
      </c>
      <c r="FP13" s="187">
        <f t="shared" si="29"/>
        <v>0</v>
      </c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6">
        <f t="shared" si="30"/>
        <v>0</v>
      </c>
      <c r="GB13" s="187">
        <f t="shared" si="31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0"/>
        <v>0</v>
      </c>
      <c r="D14" s="172">
        <f t="shared" si="1"/>
        <v>0</v>
      </c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6">
        <f t="shared" si="2"/>
        <v>0</v>
      </c>
      <c r="P14" s="187">
        <f t="shared" si="3"/>
        <v>0</v>
      </c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6">
        <f t="shared" si="4"/>
        <v>0</v>
      </c>
      <c r="AB14" s="187">
        <f t="shared" si="5"/>
        <v>0</v>
      </c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6">
        <f t="shared" si="6"/>
        <v>0</v>
      </c>
      <c r="AN14" s="187">
        <f t="shared" si="7"/>
        <v>0</v>
      </c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6">
        <f t="shared" si="8"/>
        <v>0</v>
      </c>
      <c r="AZ14" s="187">
        <f t="shared" si="9"/>
        <v>0</v>
      </c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6">
        <f t="shared" si="10"/>
        <v>0</v>
      </c>
      <c r="BL14" s="187">
        <f t="shared" si="11"/>
        <v>0</v>
      </c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6">
        <f t="shared" si="12"/>
        <v>0</v>
      </c>
      <c r="BX14" s="187">
        <f t="shared" si="13"/>
        <v>0</v>
      </c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6">
        <f t="shared" si="14"/>
        <v>0</v>
      </c>
      <c r="CJ14" s="187">
        <f t="shared" si="15"/>
        <v>0</v>
      </c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6">
        <f t="shared" si="16"/>
        <v>0</v>
      </c>
      <c r="CV14" s="187">
        <f t="shared" si="17"/>
        <v>0</v>
      </c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6">
        <f t="shared" si="18"/>
        <v>0</v>
      </c>
      <c r="DH14" s="187">
        <f t="shared" si="19"/>
        <v>0</v>
      </c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6">
        <f t="shared" si="20"/>
        <v>0</v>
      </c>
      <c r="DT14" s="187">
        <f t="shared" si="21"/>
        <v>0</v>
      </c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6">
        <f t="shared" si="22"/>
        <v>0</v>
      </c>
      <c r="EF14" s="187">
        <f t="shared" si="23"/>
        <v>0</v>
      </c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6">
        <f t="shared" si="24"/>
        <v>0</v>
      </c>
      <c r="ER14" s="187">
        <f t="shared" si="25"/>
        <v>0</v>
      </c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6">
        <f t="shared" si="26"/>
        <v>0</v>
      </c>
      <c r="FD14" s="187">
        <f t="shared" si="27"/>
        <v>0</v>
      </c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6">
        <f t="shared" si="28"/>
        <v>0</v>
      </c>
      <c r="FP14" s="187">
        <f t="shared" si="29"/>
        <v>0</v>
      </c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6">
        <f t="shared" si="30"/>
        <v>0</v>
      </c>
      <c r="GB14" s="187">
        <f t="shared" si="31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0"/>
        <v>0</v>
      </c>
      <c r="D15" s="172">
        <f t="shared" si="1"/>
        <v>0</v>
      </c>
      <c r="E15" s="185"/>
      <c r="F15" s="180"/>
      <c r="G15" s="180"/>
      <c r="H15" s="180"/>
      <c r="I15" s="180"/>
      <c r="J15" s="180"/>
      <c r="K15" s="180"/>
      <c r="L15" s="180"/>
      <c r="M15" s="180"/>
      <c r="N15" s="181"/>
      <c r="O15" s="186">
        <f t="shared" si="2"/>
        <v>0</v>
      </c>
      <c r="P15" s="187">
        <f t="shared" si="3"/>
        <v>0</v>
      </c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6">
        <f t="shared" si="4"/>
        <v>0</v>
      </c>
      <c r="AB15" s="187">
        <f t="shared" si="5"/>
        <v>0</v>
      </c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6">
        <f t="shared" si="6"/>
        <v>0</v>
      </c>
      <c r="AN15" s="187">
        <f t="shared" si="7"/>
        <v>0</v>
      </c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6">
        <f t="shared" si="8"/>
        <v>0</v>
      </c>
      <c r="AZ15" s="187">
        <f t="shared" si="9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10"/>
        <v>0</v>
      </c>
      <c r="BL15" s="187">
        <f t="shared" si="11"/>
        <v>0</v>
      </c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6">
        <f t="shared" si="12"/>
        <v>0</v>
      </c>
      <c r="BX15" s="187">
        <f t="shared" si="13"/>
        <v>0</v>
      </c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6">
        <f t="shared" si="14"/>
        <v>0</v>
      </c>
      <c r="CJ15" s="187">
        <f t="shared" si="15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6"/>
        <v>0</v>
      </c>
      <c r="CV15" s="187">
        <f t="shared" si="17"/>
        <v>0</v>
      </c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6">
        <f t="shared" si="18"/>
        <v>0</v>
      </c>
      <c r="DH15" s="187">
        <f t="shared" si="19"/>
        <v>0</v>
      </c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6">
        <f t="shared" si="20"/>
        <v>0</v>
      </c>
      <c r="DT15" s="187">
        <f t="shared" si="21"/>
        <v>0</v>
      </c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6">
        <f t="shared" si="22"/>
        <v>0</v>
      </c>
      <c r="EF15" s="187">
        <f t="shared" si="23"/>
        <v>0</v>
      </c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6">
        <f t="shared" si="24"/>
        <v>0</v>
      </c>
      <c r="ER15" s="187">
        <f t="shared" si="25"/>
        <v>0</v>
      </c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6">
        <f t="shared" si="26"/>
        <v>0</v>
      </c>
      <c r="FD15" s="187">
        <f t="shared" si="27"/>
        <v>0</v>
      </c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6">
        <f t="shared" si="28"/>
        <v>0</v>
      </c>
      <c r="FP15" s="187">
        <f t="shared" si="29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30"/>
        <v>0</v>
      </c>
      <c r="GB15" s="187">
        <f t="shared" si="31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0"/>
        <v>0</v>
      </c>
      <c r="D16" s="172">
        <f t="shared" si="1"/>
        <v>0</v>
      </c>
      <c r="E16" s="185"/>
      <c r="F16" s="180"/>
      <c r="G16" s="180"/>
      <c r="H16" s="180"/>
      <c r="I16" s="180"/>
      <c r="J16" s="180"/>
      <c r="K16" s="180"/>
      <c r="L16" s="180"/>
      <c r="M16" s="180"/>
      <c r="N16" s="181"/>
      <c r="O16" s="186">
        <f t="shared" si="2"/>
        <v>0</v>
      </c>
      <c r="P16" s="187">
        <f t="shared" si="3"/>
        <v>0</v>
      </c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6">
        <f t="shared" si="4"/>
        <v>0</v>
      </c>
      <c r="AB16" s="187">
        <f t="shared" si="5"/>
        <v>0</v>
      </c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6">
        <f t="shared" si="6"/>
        <v>0</v>
      </c>
      <c r="AN16" s="187">
        <f t="shared" si="7"/>
        <v>0</v>
      </c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6">
        <f t="shared" si="8"/>
        <v>0</v>
      </c>
      <c r="AZ16" s="187">
        <f t="shared" si="9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10"/>
        <v>0</v>
      </c>
      <c r="BL16" s="187">
        <f t="shared" si="11"/>
        <v>0</v>
      </c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6">
        <f t="shared" si="12"/>
        <v>0</v>
      </c>
      <c r="BX16" s="187">
        <f t="shared" si="13"/>
        <v>0</v>
      </c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6">
        <f t="shared" si="14"/>
        <v>0</v>
      </c>
      <c r="CJ16" s="187">
        <f t="shared" si="15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6"/>
        <v>0</v>
      </c>
      <c r="CV16" s="187">
        <f t="shared" si="17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8"/>
        <v>0</v>
      </c>
      <c r="DH16" s="187">
        <f t="shared" si="19"/>
        <v>0</v>
      </c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6">
        <f t="shared" si="20"/>
        <v>0</v>
      </c>
      <c r="DT16" s="187">
        <f t="shared" si="21"/>
        <v>0</v>
      </c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6">
        <f t="shared" si="22"/>
        <v>0</v>
      </c>
      <c r="EF16" s="187">
        <f t="shared" si="23"/>
        <v>0</v>
      </c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6">
        <f t="shared" si="24"/>
        <v>0</v>
      </c>
      <c r="ER16" s="187">
        <f t="shared" si="25"/>
        <v>0</v>
      </c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6">
        <f t="shared" si="26"/>
        <v>0</v>
      </c>
      <c r="FD16" s="187">
        <f t="shared" si="27"/>
        <v>0</v>
      </c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6">
        <f t="shared" si="28"/>
        <v>0</v>
      </c>
      <c r="FP16" s="187">
        <f t="shared" si="29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30"/>
        <v>0</v>
      </c>
      <c r="GB16" s="187">
        <f t="shared" si="31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0"/>
        <v>0</v>
      </c>
      <c r="D17" s="172">
        <f t="shared" si="1"/>
        <v>0</v>
      </c>
      <c r="E17" s="185"/>
      <c r="F17" s="180"/>
      <c r="G17" s="180"/>
      <c r="H17" s="180"/>
      <c r="I17" s="180"/>
      <c r="J17" s="180"/>
      <c r="K17" s="180"/>
      <c r="L17" s="180"/>
      <c r="M17" s="180"/>
      <c r="N17" s="181"/>
      <c r="O17" s="186">
        <f t="shared" si="2"/>
        <v>0</v>
      </c>
      <c r="P17" s="187">
        <f t="shared" si="3"/>
        <v>0</v>
      </c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6">
        <f t="shared" si="4"/>
        <v>0</v>
      </c>
      <c r="AB17" s="187">
        <f t="shared" si="5"/>
        <v>0</v>
      </c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6">
        <f t="shared" si="6"/>
        <v>0</v>
      </c>
      <c r="AN17" s="187">
        <f t="shared" si="7"/>
        <v>0</v>
      </c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6">
        <f t="shared" si="8"/>
        <v>0</v>
      </c>
      <c r="AZ17" s="187">
        <f t="shared" si="9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10"/>
        <v>0</v>
      </c>
      <c r="BL17" s="187">
        <f t="shared" si="11"/>
        <v>0</v>
      </c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6">
        <f t="shared" si="12"/>
        <v>0</v>
      </c>
      <c r="BX17" s="187">
        <f t="shared" si="13"/>
        <v>0</v>
      </c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6">
        <f t="shared" si="14"/>
        <v>0</v>
      </c>
      <c r="CJ17" s="187">
        <f t="shared" si="15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6"/>
        <v>0</v>
      </c>
      <c r="CV17" s="187">
        <f t="shared" si="17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8"/>
        <v>0</v>
      </c>
      <c r="DH17" s="187">
        <f t="shared" si="19"/>
        <v>0</v>
      </c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6">
        <f t="shared" si="20"/>
        <v>0</v>
      </c>
      <c r="DT17" s="187">
        <f t="shared" si="21"/>
        <v>0</v>
      </c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6">
        <f t="shared" si="22"/>
        <v>0</v>
      </c>
      <c r="EF17" s="187">
        <f t="shared" si="23"/>
        <v>0</v>
      </c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6">
        <f t="shared" si="24"/>
        <v>0</v>
      </c>
      <c r="ER17" s="187">
        <f t="shared" si="25"/>
        <v>0</v>
      </c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6">
        <f t="shared" si="26"/>
        <v>0</v>
      </c>
      <c r="FD17" s="187">
        <f t="shared" si="27"/>
        <v>0</v>
      </c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6">
        <f t="shared" si="28"/>
        <v>0</v>
      </c>
      <c r="FP17" s="187">
        <f t="shared" si="29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30"/>
        <v>0</v>
      </c>
      <c r="GB17" s="187">
        <f t="shared" si="31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0"/>
        <v>0</v>
      </c>
      <c r="D18" s="172">
        <f t="shared" si="1"/>
        <v>0</v>
      </c>
      <c r="E18" s="185"/>
      <c r="F18" s="180"/>
      <c r="G18" s="180"/>
      <c r="H18" s="180"/>
      <c r="I18" s="180"/>
      <c r="J18" s="180"/>
      <c r="K18" s="180"/>
      <c r="L18" s="180"/>
      <c r="M18" s="180"/>
      <c r="N18" s="181"/>
      <c r="O18" s="186">
        <f t="shared" si="2"/>
        <v>0</v>
      </c>
      <c r="P18" s="187">
        <f t="shared" si="3"/>
        <v>0</v>
      </c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6">
        <f t="shared" si="4"/>
        <v>0</v>
      </c>
      <c r="AB18" s="187">
        <f t="shared" si="5"/>
        <v>0</v>
      </c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6">
        <f t="shared" si="6"/>
        <v>0</v>
      </c>
      <c r="AN18" s="187">
        <f t="shared" si="7"/>
        <v>0</v>
      </c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6">
        <f t="shared" si="8"/>
        <v>0</v>
      </c>
      <c r="AZ18" s="187">
        <f t="shared" si="9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10"/>
        <v>0</v>
      </c>
      <c r="BL18" s="187">
        <f t="shared" si="11"/>
        <v>0</v>
      </c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6">
        <f t="shared" si="12"/>
        <v>0</v>
      </c>
      <c r="BX18" s="187">
        <f t="shared" si="13"/>
        <v>0</v>
      </c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6">
        <f t="shared" si="14"/>
        <v>0</v>
      </c>
      <c r="CJ18" s="187">
        <f t="shared" si="15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6"/>
        <v>0</v>
      </c>
      <c r="CV18" s="187">
        <f t="shared" si="17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8"/>
        <v>0</v>
      </c>
      <c r="DH18" s="187">
        <f t="shared" si="19"/>
        <v>0</v>
      </c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6">
        <f t="shared" si="20"/>
        <v>0</v>
      </c>
      <c r="DT18" s="187">
        <f t="shared" si="21"/>
        <v>0</v>
      </c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6">
        <f t="shared" si="22"/>
        <v>0</v>
      </c>
      <c r="EF18" s="187">
        <f t="shared" si="23"/>
        <v>0</v>
      </c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6">
        <f t="shared" si="24"/>
        <v>0</v>
      </c>
      <c r="ER18" s="187">
        <f t="shared" si="25"/>
        <v>0</v>
      </c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6">
        <f t="shared" si="26"/>
        <v>0</v>
      </c>
      <c r="FD18" s="187">
        <f t="shared" si="27"/>
        <v>0</v>
      </c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6">
        <f t="shared" si="28"/>
        <v>0</v>
      </c>
      <c r="FP18" s="187">
        <f t="shared" si="29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30"/>
        <v>0</v>
      </c>
      <c r="GB18" s="187">
        <f t="shared" si="31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0"/>
        <v>0</v>
      </c>
      <c r="D19" s="172">
        <f t="shared" si="1"/>
        <v>0</v>
      </c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6">
        <f t="shared" si="2"/>
        <v>0</v>
      </c>
      <c r="P19" s="187">
        <f t="shared" si="3"/>
        <v>0</v>
      </c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6">
        <f t="shared" si="4"/>
        <v>0</v>
      </c>
      <c r="AB19" s="187">
        <f t="shared" si="5"/>
        <v>0</v>
      </c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6">
        <f t="shared" si="6"/>
        <v>0</v>
      </c>
      <c r="AN19" s="187">
        <f t="shared" si="7"/>
        <v>0</v>
      </c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6">
        <f t="shared" si="8"/>
        <v>0</v>
      </c>
      <c r="AZ19" s="187">
        <f t="shared" si="9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10"/>
        <v>0</v>
      </c>
      <c r="BL19" s="187">
        <f t="shared" si="11"/>
        <v>0</v>
      </c>
      <c r="BM19" s="184"/>
      <c r="BN19" s="184"/>
      <c r="BO19" s="184"/>
      <c r="BP19" s="184"/>
      <c r="BQ19" s="184"/>
      <c r="BR19" s="184"/>
      <c r="BS19" s="184"/>
      <c r="BT19" s="184"/>
      <c r="BU19" s="184"/>
      <c r="BV19" s="184"/>
      <c r="BW19" s="186">
        <f t="shared" si="12"/>
        <v>0</v>
      </c>
      <c r="BX19" s="187">
        <f t="shared" si="13"/>
        <v>0</v>
      </c>
      <c r="BY19" s="184"/>
      <c r="BZ19" s="184"/>
      <c r="CA19" s="184"/>
      <c r="CB19" s="184"/>
      <c r="CC19" s="184"/>
      <c r="CD19" s="184"/>
      <c r="CE19" s="184"/>
      <c r="CF19" s="184"/>
      <c r="CG19" s="184"/>
      <c r="CH19" s="184"/>
      <c r="CI19" s="186">
        <f t="shared" si="14"/>
        <v>0</v>
      </c>
      <c r="CJ19" s="187">
        <f t="shared" si="15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6"/>
        <v>0</v>
      </c>
      <c r="CV19" s="187">
        <f t="shared" si="17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8"/>
        <v>0</v>
      </c>
      <c r="DH19" s="187">
        <f t="shared" si="19"/>
        <v>0</v>
      </c>
      <c r="DI19" s="184"/>
      <c r="DJ19" s="184"/>
      <c r="DK19" s="184"/>
      <c r="DL19" s="184"/>
      <c r="DM19" s="184"/>
      <c r="DN19" s="184"/>
      <c r="DO19" s="184"/>
      <c r="DP19" s="184"/>
      <c r="DQ19" s="184"/>
      <c r="DR19" s="184"/>
      <c r="DS19" s="186">
        <f t="shared" si="20"/>
        <v>0</v>
      </c>
      <c r="DT19" s="187">
        <f t="shared" si="21"/>
        <v>0</v>
      </c>
      <c r="DU19" s="184"/>
      <c r="DV19" s="184"/>
      <c r="DW19" s="184"/>
      <c r="DX19" s="184"/>
      <c r="DY19" s="184"/>
      <c r="DZ19" s="184"/>
      <c r="EA19" s="184"/>
      <c r="EB19" s="184"/>
      <c r="EC19" s="184"/>
      <c r="ED19" s="184"/>
      <c r="EE19" s="186">
        <f t="shared" si="22"/>
        <v>0</v>
      </c>
      <c r="EF19" s="187">
        <f t="shared" si="23"/>
        <v>0</v>
      </c>
      <c r="EG19" s="184"/>
      <c r="EH19" s="184"/>
      <c r="EI19" s="184"/>
      <c r="EJ19" s="184"/>
      <c r="EK19" s="184"/>
      <c r="EL19" s="184"/>
      <c r="EM19" s="184"/>
      <c r="EN19" s="184"/>
      <c r="EO19" s="184"/>
      <c r="EP19" s="184"/>
      <c r="EQ19" s="186">
        <f t="shared" si="24"/>
        <v>0</v>
      </c>
      <c r="ER19" s="187">
        <f t="shared" si="25"/>
        <v>0</v>
      </c>
      <c r="ES19" s="184"/>
      <c r="ET19" s="184"/>
      <c r="EU19" s="184"/>
      <c r="EV19" s="184"/>
      <c r="EW19" s="184"/>
      <c r="EX19" s="184"/>
      <c r="EY19" s="184"/>
      <c r="EZ19" s="184"/>
      <c r="FA19" s="184"/>
      <c r="FB19" s="184"/>
      <c r="FC19" s="186">
        <f t="shared" si="26"/>
        <v>0</v>
      </c>
      <c r="FD19" s="187">
        <f t="shared" si="27"/>
        <v>0</v>
      </c>
      <c r="FE19" s="184"/>
      <c r="FF19" s="184"/>
      <c r="FG19" s="184"/>
      <c r="FH19" s="184"/>
      <c r="FI19" s="184"/>
      <c r="FJ19" s="184"/>
      <c r="FK19" s="184"/>
      <c r="FL19" s="184"/>
      <c r="FM19" s="184"/>
      <c r="FN19" s="184"/>
      <c r="FO19" s="186">
        <f t="shared" si="28"/>
        <v>0</v>
      </c>
      <c r="FP19" s="187">
        <f t="shared" si="29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30"/>
        <v>0</v>
      </c>
      <c r="GB19" s="187">
        <f t="shared" si="31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0"/>
        <v>0</v>
      </c>
      <c r="D20" s="172">
        <f t="shared" si="1"/>
        <v>0</v>
      </c>
      <c r="E20" s="185"/>
      <c r="F20" s="180"/>
      <c r="G20" s="180"/>
      <c r="H20" s="180"/>
      <c r="I20" s="180"/>
      <c r="J20" s="180"/>
      <c r="K20" s="180"/>
      <c r="L20" s="180"/>
      <c r="M20" s="180"/>
      <c r="N20" s="181"/>
      <c r="O20" s="186">
        <f t="shared" si="2"/>
        <v>0</v>
      </c>
      <c r="P20" s="187">
        <f t="shared" si="3"/>
        <v>0</v>
      </c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6">
        <f t="shared" si="4"/>
        <v>0</v>
      </c>
      <c r="AB20" s="187">
        <f t="shared" si="5"/>
        <v>0</v>
      </c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6">
        <f t="shared" si="6"/>
        <v>0</v>
      </c>
      <c r="AN20" s="187">
        <f t="shared" si="7"/>
        <v>0</v>
      </c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6">
        <f t="shared" si="8"/>
        <v>0</v>
      </c>
      <c r="AZ20" s="187">
        <f t="shared" si="9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10"/>
        <v>0</v>
      </c>
      <c r="BL20" s="187">
        <f t="shared" si="11"/>
        <v>0</v>
      </c>
      <c r="BM20" s="184"/>
      <c r="BN20" s="184"/>
      <c r="BO20" s="184"/>
      <c r="BP20" s="184"/>
      <c r="BQ20" s="184"/>
      <c r="BR20" s="184"/>
      <c r="BS20" s="184"/>
      <c r="BT20" s="184"/>
      <c r="BU20" s="184"/>
      <c r="BV20" s="184"/>
      <c r="BW20" s="186">
        <f t="shared" si="12"/>
        <v>0</v>
      </c>
      <c r="BX20" s="187">
        <f t="shared" si="13"/>
        <v>0</v>
      </c>
      <c r="BY20" s="184"/>
      <c r="BZ20" s="184"/>
      <c r="CA20" s="184"/>
      <c r="CB20" s="184"/>
      <c r="CC20" s="184"/>
      <c r="CD20" s="184"/>
      <c r="CE20" s="184"/>
      <c r="CF20" s="184"/>
      <c r="CG20" s="184"/>
      <c r="CH20" s="184"/>
      <c r="CI20" s="186">
        <f t="shared" si="14"/>
        <v>0</v>
      </c>
      <c r="CJ20" s="187">
        <f t="shared" si="15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6"/>
        <v>0</v>
      </c>
      <c r="CV20" s="187">
        <f t="shared" si="17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8"/>
        <v>0</v>
      </c>
      <c r="DH20" s="187">
        <f t="shared" si="19"/>
        <v>0</v>
      </c>
      <c r="DI20" s="184"/>
      <c r="DJ20" s="184"/>
      <c r="DK20" s="184"/>
      <c r="DL20" s="184"/>
      <c r="DM20" s="184"/>
      <c r="DN20" s="184"/>
      <c r="DO20" s="184"/>
      <c r="DP20" s="184"/>
      <c r="DQ20" s="184"/>
      <c r="DR20" s="184"/>
      <c r="DS20" s="186">
        <f t="shared" si="20"/>
        <v>0</v>
      </c>
      <c r="DT20" s="187">
        <f t="shared" si="21"/>
        <v>0</v>
      </c>
      <c r="DU20" s="184"/>
      <c r="DV20" s="184"/>
      <c r="DW20" s="184"/>
      <c r="DX20" s="184"/>
      <c r="DY20" s="184"/>
      <c r="DZ20" s="184"/>
      <c r="EA20" s="184"/>
      <c r="EB20" s="184"/>
      <c r="EC20" s="184"/>
      <c r="ED20" s="184"/>
      <c r="EE20" s="186">
        <f t="shared" si="22"/>
        <v>0</v>
      </c>
      <c r="EF20" s="187">
        <f t="shared" si="23"/>
        <v>0</v>
      </c>
      <c r="EG20" s="184"/>
      <c r="EH20" s="184"/>
      <c r="EI20" s="184"/>
      <c r="EJ20" s="184"/>
      <c r="EK20" s="184"/>
      <c r="EL20" s="184"/>
      <c r="EM20" s="184"/>
      <c r="EN20" s="184"/>
      <c r="EO20" s="184"/>
      <c r="EP20" s="184"/>
      <c r="EQ20" s="186">
        <f t="shared" si="24"/>
        <v>0</v>
      </c>
      <c r="ER20" s="187">
        <f t="shared" si="25"/>
        <v>0</v>
      </c>
      <c r="ES20" s="184"/>
      <c r="ET20" s="184"/>
      <c r="EU20" s="184"/>
      <c r="EV20" s="184"/>
      <c r="EW20" s="184"/>
      <c r="EX20" s="184"/>
      <c r="EY20" s="184"/>
      <c r="EZ20" s="184"/>
      <c r="FA20" s="184"/>
      <c r="FB20" s="184"/>
      <c r="FC20" s="186">
        <f t="shared" si="26"/>
        <v>0</v>
      </c>
      <c r="FD20" s="187">
        <f t="shared" si="27"/>
        <v>0</v>
      </c>
      <c r="FE20" s="184"/>
      <c r="FF20" s="184"/>
      <c r="FG20" s="184"/>
      <c r="FH20" s="184"/>
      <c r="FI20" s="184"/>
      <c r="FJ20" s="184"/>
      <c r="FK20" s="184"/>
      <c r="FL20" s="184"/>
      <c r="FM20" s="184"/>
      <c r="FN20" s="184"/>
      <c r="FO20" s="186">
        <f t="shared" si="28"/>
        <v>0</v>
      </c>
      <c r="FP20" s="187">
        <f t="shared" si="29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30"/>
        <v>0</v>
      </c>
      <c r="GB20" s="187">
        <f t="shared" si="31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0"/>
        <v>0</v>
      </c>
      <c r="D21" s="172">
        <f t="shared" si="1"/>
        <v>0</v>
      </c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6">
        <f t="shared" si="2"/>
        <v>0</v>
      </c>
      <c r="P21" s="187">
        <f t="shared" si="3"/>
        <v>0</v>
      </c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6">
        <f t="shared" si="4"/>
        <v>0</v>
      </c>
      <c r="AB21" s="187">
        <f t="shared" si="5"/>
        <v>0</v>
      </c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6">
        <f t="shared" si="6"/>
        <v>0</v>
      </c>
      <c r="AN21" s="187">
        <f t="shared" si="7"/>
        <v>0</v>
      </c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6">
        <f t="shared" si="8"/>
        <v>0</v>
      </c>
      <c r="AZ21" s="187">
        <f t="shared" si="9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10"/>
        <v>0</v>
      </c>
      <c r="BL21" s="187">
        <f t="shared" si="11"/>
        <v>0</v>
      </c>
      <c r="BM21" s="184"/>
      <c r="BN21" s="184"/>
      <c r="BO21" s="184"/>
      <c r="BP21" s="184"/>
      <c r="BQ21" s="184"/>
      <c r="BR21" s="184"/>
      <c r="BS21" s="184"/>
      <c r="BT21" s="184"/>
      <c r="BU21" s="184"/>
      <c r="BV21" s="184"/>
      <c r="BW21" s="186">
        <f t="shared" si="12"/>
        <v>0</v>
      </c>
      <c r="BX21" s="187">
        <f t="shared" si="13"/>
        <v>0</v>
      </c>
      <c r="BY21" s="184"/>
      <c r="BZ21" s="184"/>
      <c r="CA21" s="184"/>
      <c r="CB21" s="184"/>
      <c r="CC21" s="184"/>
      <c r="CD21" s="184"/>
      <c r="CE21" s="184"/>
      <c r="CF21" s="184"/>
      <c r="CG21" s="184"/>
      <c r="CH21" s="184"/>
      <c r="CI21" s="186">
        <f t="shared" si="14"/>
        <v>0</v>
      </c>
      <c r="CJ21" s="187">
        <f t="shared" si="15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6"/>
        <v>0</v>
      </c>
      <c r="CV21" s="187">
        <f t="shared" si="17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8"/>
        <v>0</v>
      </c>
      <c r="DH21" s="187">
        <f t="shared" si="19"/>
        <v>0</v>
      </c>
      <c r="DI21" s="184"/>
      <c r="DJ21" s="184"/>
      <c r="DK21" s="184"/>
      <c r="DL21" s="184"/>
      <c r="DM21" s="184"/>
      <c r="DN21" s="184"/>
      <c r="DO21" s="184"/>
      <c r="DP21" s="184"/>
      <c r="DQ21" s="184"/>
      <c r="DR21" s="184"/>
      <c r="DS21" s="186">
        <f t="shared" si="20"/>
        <v>0</v>
      </c>
      <c r="DT21" s="187">
        <f t="shared" si="21"/>
        <v>0</v>
      </c>
      <c r="DU21" s="184"/>
      <c r="DV21" s="184"/>
      <c r="DW21" s="184"/>
      <c r="DX21" s="184"/>
      <c r="DY21" s="184"/>
      <c r="DZ21" s="184"/>
      <c r="EA21" s="184"/>
      <c r="EB21" s="184"/>
      <c r="EC21" s="184"/>
      <c r="ED21" s="184"/>
      <c r="EE21" s="186">
        <f t="shared" si="22"/>
        <v>0</v>
      </c>
      <c r="EF21" s="187">
        <f t="shared" si="23"/>
        <v>0</v>
      </c>
      <c r="EG21" s="184"/>
      <c r="EH21" s="184"/>
      <c r="EI21" s="184"/>
      <c r="EJ21" s="184"/>
      <c r="EK21" s="184"/>
      <c r="EL21" s="184"/>
      <c r="EM21" s="184"/>
      <c r="EN21" s="184"/>
      <c r="EO21" s="184"/>
      <c r="EP21" s="184"/>
      <c r="EQ21" s="186">
        <f t="shared" si="24"/>
        <v>0</v>
      </c>
      <c r="ER21" s="187">
        <f t="shared" si="25"/>
        <v>0</v>
      </c>
      <c r="ES21" s="184"/>
      <c r="ET21" s="184"/>
      <c r="EU21" s="184"/>
      <c r="EV21" s="184"/>
      <c r="EW21" s="184"/>
      <c r="EX21" s="184"/>
      <c r="EY21" s="184"/>
      <c r="EZ21" s="184"/>
      <c r="FA21" s="184"/>
      <c r="FB21" s="184"/>
      <c r="FC21" s="186">
        <f t="shared" si="26"/>
        <v>0</v>
      </c>
      <c r="FD21" s="187">
        <f t="shared" si="27"/>
        <v>0</v>
      </c>
      <c r="FE21" s="184"/>
      <c r="FF21" s="184"/>
      <c r="FG21" s="184"/>
      <c r="FH21" s="184"/>
      <c r="FI21" s="184"/>
      <c r="FJ21" s="184"/>
      <c r="FK21" s="184"/>
      <c r="FL21" s="184"/>
      <c r="FM21" s="184"/>
      <c r="FN21" s="184"/>
      <c r="FO21" s="186">
        <f t="shared" si="28"/>
        <v>0</v>
      </c>
      <c r="FP21" s="187">
        <f t="shared" si="29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30"/>
        <v>0</v>
      </c>
      <c r="GB21" s="187">
        <f t="shared" si="31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0"/>
        <v>0</v>
      </c>
      <c r="D22" s="172">
        <f t="shared" si="1"/>
        <v>0</v>
      </c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6">
        <f t="shared" si="2"/>
        <v>0</v>
      </c>
      <c r="P22" s="187">
        <f t="shared" si="3"/>
        <v>0</v>
      </c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6">
        <f t="shared" si="4"/>
        <v>0</v>
      </c>
      <c r="AB22" s="187">
        <f t="shared" si="5"/>
        <v>0</v>
      </c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6">
        <f t="shared" si="6"/>
        <v>0</v>
      </c>
      <c r="AN22" s="187">
        <f t="shared" si="7"/>
        <v>0</v>
      </c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6">
        <f t="shared" si="8"/>
        <v>0</v>
      </c>
      <c r="AZ22" s="187">
        <f t="shared" si="9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10"/>
        <v>0</v>
      </c>
      <c r="BL22" s="187">
        <f t="shared" si="11"/>
        <v>0</v>
      </c>
      <c r="BM22" s="184"/>
      <c r="BN22" s="184"/>
      <c r="BO22" s="184"/>
      <c r="BP22" s="184"/>
      <c r="BQ22" s="184"/>
      <c r="BR22" s="184"/>
      <c r="BS22" s="184"/>
      <c r="BT22" s="184"/>
      <c r="BU22" s="184"/>
      <c r="BV22" s="184"/>
      <c r="BW22" s="186">
        <f t="shared" si="12"/>
        <v>0</v>
      </c>
      <c r="BX22" s="187">
        <f t="shared" si="13"/>
        <v>0</v>
      </c>
      <c r="BY22" s="184"/>
      <c r="BZ22" s="184"/>
      <c r="CA22" s="184"/>
      <c r="CB22" s="184"/>
      <c r="CC22" s="184"/>
      <c r="CD22" s="184"/>
      <c r="CE22" s="184"/>
      <c r="CF22" s="184"/>
      <c r="CG22" s="184"/>
      <c r="CH22" s="184"/>
      <c r="CI22" s="186">
        <f t="shared" si="14"/>
        <v>0</v>
      </c>
      <c r="CJ22" s="187">
        <f t="shared" si="15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6"/>
        <v>0</v>
      </c>
      <c r="CV22" s="187">
        <f t="shared" si="17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8"/>
        <v>0</v>
      </c>
      <c r="DH22" s="187">
        <f t="shared" si="19"/>
        <v>0</v>
      </c>
      <c r="DI22" s="184"/>
      <c r="DJ22" s="184"/>
      <c r="DK22" s="184"/>
      <c r="DL22" s="184"/>
      <c r="DM22" s="184"/>
      <c r="DN22" s="184"/>
      <c r="DO22" s="184"/>
      <c r="DP22" s="184"/>
      <c r="DQ22" s="184"/>
      <c r="DR22" s="184"/>
      <c r="DS22" s="186">
        <f t="shared" si="20"/>
        <v>0</v>
      </c>
      <c r="DT22" s="187">
        <f t="shared" si="21"/>
        <v>0</v>
      </c>
      <c r="DU22" s="184"/>
      <c r="DV22" s="184"/>
      <c r="DW22" s="184"/>
      <c r="DX22" s="184"/>
      <c r="DY22" s="184"/>
      <c r="DZ22" s="184"/>
      <c r="EA22" s="184"/>
      <c r="EB22" s="184"/>
      <c r="EC22" s="184"/>
      <c r="ED22" s="184"/>
      <c r="EE22" s="186">
        <f t="shared" si="22"/>
        <v>0</v>
      </c>
      <c r="EF22" s="187">
        <f t="shared" si="23"/>
        <v>0</v>
      </c>
      <c r="EG22" s="184"/>
      <c r="EH22" s="184"/>
      <c r="EI22" s="184"/>
      <c r="EJ22" s="184"/>
      <c r="EK22" s="184"/>
      <c r="EL22" s="184"/>
      <c r="EM22" s="184"/>
      <c r="EN22" s="184"/>
      <c r="EO22" s="184"/>
      <c r="EP22" s="184"/>
      <c r="EQ22" s="186">
        <f t="shared" si="24"/>
        <v>0</v>
      </c>
      <c r="ER22" s="187">
        <f t="shared" si="25"/>
        <v>0</v>
      </c>
      <c r="ES22" s="184"/>
      <c r="ET22" s="184"/>
      <c r="EU22" s="184"/>
      <c r="EV22" s="184"/>
      <c r="EW22" s="184"/>
      <c r="EX22" s="184"/>
      <c r="EY22" s="184"/>
      <c r="EZ22" s="184"/>
      <c r="FA22" s="184"/>
      <c r="FB22" s="184"/>
      <c r="FC22" s="186">
        <f t="shared" si="26"/>
        <v>0</v>
      </c>
      <c r="FD22" s="187">
        <f t="shared" si="27"/>
        <v>0</v>
      </c>
      <c r="FE22" s="184"/>
      <c r="FF22" s="184"/>
      <c r="FG22" s="184"/>
      <c r="FH22" s="184"/>
      <c r="FI22" s="184"/>
      <c r="FJ22" s="184"/>
      <c r="FK22" s="184"/>
      <c r="FL22" s="184"/>
      <c r="FM22" s="184"/>
      <c r="FN22" s="184"/>
      <c r="FO22" s="186">
        <f t="shared" si="28"/>
        <v>0</v>
      </c>
      <c r="FP22" s="187">
        <f t="shared" si="29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30"/>
        <v>0</v>
      </c>
      <c r="GB22" s="187">
        <f t="shared" si="31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0"/>
        <v>0</v>
      </c>
      <c r="D23" s="172">
        <f t="shared" si="1"/>
        <v>0</v>
      </c>
      <c r="E23" s="189"/>
      <c r="F23" s="190"/>
      <c r="G23" s="190"/>
      <c r="H23" s="190"/>
      <c r="I23" s="190"/>
      <c r="J23" s="190"/>
      <c r="K23" s="190"/>
      <c r="L23" s="190"/>
      <c r="M23" s="190"/>
      <c r="N23" s="191"/>
      <c r="O23" s="186">
        <f t="shared" si="2"/>
        <v>0</v>
      </c>
      <c r="P23" s="187">
        <f t="shared" si="3"/>
        <v>0</v>
      </c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6">
        <f t="shared" si="4"/>
        <v>0</v>
      </c>
      <c r="AB23" s="187">
        <f t="shared" si="5"/>
        <v>0</v>
      </c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6">
        <f t="shared" si="6"/>
        <v>0</v>
      </c>
      <c r="AN23" s="187">
        <f t="shared" si="7"/>
        <v>0</v>
      </c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6">
        <f t="shared" si="8"/>
        <v>0</v>
      </c>
      <c r="AZ23" s="187">
        <f t="shared" si="9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10"/>
        <v>0</v>
      </c>
      <c r="BL23" s="187">
        <f t="shared" si="11"/>
        <v>0</v>
      </c>
      <c r="BM23" s="184"/>
      <c r="BN23" s="184"/>
      <c r="BO23" s="184"/>
      <c r="BP23" s="184"/>
      <c r="BQ23" s="184"/>
      <c r="BR23" s="184"/>
      <c r="BS23" s="184"/>
      <c r="BT23" s="184"/>
      <c r="BU23" s="184"/>
      <c r="BV23" s="184"/>
      <c r="BW23" s="186">
        <f t="shared" si="12"/>
        <v>0</v>
      </c>
      <c r="BX23" s="187">
        <f t="shared" si="13"/>
        <v>0</v>
      </c>
      <c r="BY23" s="184"/>
      <c r="BZ23" s="184"/>
      <c r="CA23" s="184"/>
      <c r="CB23" s="184"/>
      <c r="CC23" s="184"/>
      <c r="CD23" s="184"/>
      <c r="CE23" s="184"/>
      <c r="CF23" s="184"/>
      <c r="CG23" s="184"/>
      <c r="CH23" s="184"/>
      <c r="CI23" s="186">
        <f t="shared" si="14"/>
        <v>0</v>
      </c>
      <c r="CJ23" s="187">
        <f t="shared" si="15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6"/>
        <v>0</v>
      </c>
      <c r="CV23" s="187">
        <f t="shared" si="17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8"/>
        <v>0</v>
      </c>
      <c r="DH23" s="187">
        <f t="shared" si="19"/>
        <v>0</v>
      </c>
      <c r="DI23" s="184"/>
      <c r="DJ23" s="184"/>
      <c r="DK23" s="184"/>
      <c r="DL23" s="184"/>
      <c r="DM23" s="184"/>
      <c r="DN23" s="184"/>
      <c r="DO23" s="184"/>
      <c r="DP23" s="184"/>
      <c r="DQ23" s="184"/>
      <c r="DR23" s="184"/>
      <c r="DS23" s="186">
        <f t="shared" si="20"/>
        <v>0</v>
      </c>
      <c r="DT23" s="187">
        <f t="shared" si="21"/>
        <v>0</v>
      </c>
      <c r="DU23" s="184"/>
      <c r="DV23" s="184"/>
      <c r="DW23" s="184"/>
      <c r="DX23" s="184"/>
      <c r="DY23" s="184"/>
      <c r="DZ23" s="184"/>
      <c r="EA23" s="184"/>
      <c r="EB23" s="184"/>
      <c r="EC23" s="184"/>
      <c r="ED23" s="184"/>
      <c r="EE23" s="186">
        <f t="shared" si="22"/>
        <v>0</v>
      </c>
      <c r="EF23" s="187">
        <f t="shared" si="23"/>
        <v>0</v>
      </c>
      <c r="EG23" s="184"/>
      <c r="EH23" s="184"/>
      <c r="EI23" s="184"/>
      <c r="EJ23" s="184"/>
      <c r="EK23" s="184"/>
      <c r="EL23" s="184"/>
      <c r="EM23" s="184"/>
      <c r="EN23" s="184"/>
      <c r="EO23" s="184"/>
      <c r="EP23" s="184"/>
      <c r="EQ23" s="186">
        <f t="shared" si="24"/>
        <v>0</v>
      </c>
      <c r="ER23" s="187">
        <f t="shared" si="25"/>
        <v>0</v>
      </c>
      <c r="ES23" s="184"/>
      <c r="ET23" s="184"/>
      <c r="EU23" s="184"/>
      <c r="EV23" s="184"/>
      <c r="EW23" s="184"/>
      <c r="EX23" s="184"/>
      <c r="EY23" s="184"/>
      <c r="EZ23" s="184"/>
      <c r="FA23" s="184"/>
      <c r="FB23" s="184"/>
      <c r="FC23" s="186">
        <f t="shared" si="26"/>
        <v>0</v>
      </c>
      <c r="FD23" s="187">
        <f t="shared" si="27"/>
        <v>0</v>
      </c>
      <c r="FE23" s="184"/>
      <c r="FF23" s="184"/>
      <c r="FG23" s="184"/>
      <c r="FH23" s="184"/>
      <c r="FI23" s="184"/>
      <c r="FJ23" s="184"/>
      <c r="FK23" s="184"/>
      <c r="FL23" s="184"/>
      <c r="FM23" s="184"/>
      <c r="FN23" s="184"/>
      <c r="FO23" s="186">
        <f t="shared" si="28"/>
        <v>0</v>
      </c>
      <c r="FP23" s="187">
        <f t="shared" si="29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30"/>
        <v>0</v>
      </c>
      <c r="GB23" s="187">
        <f t="shared" si="31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0"/>
        <v>5000</v>
      </c>
      <c r="D24" s="172">
        <f t="shared" si="1"/>
        <v>15000</v>
      </c>
      <c r="E24" s="184">
        <v>1250</v>
      </c>
      <c r="F24" s="184">
        <v>3750</v>
      </c>
      <c r="G24" s="184">
        <v>1250</v>
      </c>
      <c r="H24" s="184">
        <v>3750</v>
      </c>
      <c r="I24" s="184">
        <v>1250</v>
      </c>
      <c r="J24" s="184">
        <v>3750</v>
      </c>
      <c r="K24" s="184">
        <v>1250</v>
      </c>
      <c r="L24" s="184">
        <v>3750</v>
      </c>
      <c r="M24" s="184"/>
      <c r="N24" s="184"/>
      <c r="O24" s="186">
        <f t="shared" si="2"/>
        <v>5000</v>
      </c>
      <c r="P24" s="187">
        <f t="shared" si="3"/>
        <v>15000</v>
      </c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6">
        <f t="shared" si="4"/>
        <v>0</v>
      </c>
      <c r="AB24" s="187">
        <f t="shared" si="5"/>
        <v>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6"/>
        <v>0</v>
      </c>
      <c r="AN24" s="187">
        <f t="shared" si="7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8"/>
        <v>0</v>
      </c>
      <c r="AZ24" s="187">
        <f t="shared" si="9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10"/>
        <v>0</v>
      </c>
      <c r="BL24" s="187">
        <f t="shared" si="11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12"/>
        <v>0</v>
      </c>
      <c r="BX24" s="187">
        <f t="shared" si="13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14"/>
        <v>0</v>
      </c>
      <c r="CJ24" s="187">
        <f t="shared" si="15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6"/>
        <v>0</v>
      </c>
      <c r="CV24" s="187">
        <f t="shared" si="17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8"/>
        <v>0</v>
      </c>
      <c r="DH24" s="187">
        <f t="shared" si="19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20"/>
        <v>0</v>
      </c>
      <c r="DT24" s="187">
        <f t="shared" si="21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22"/>
        <v>0</v>
      </c>
      <c r="EF24" s="187">
        <f t="shared" si="23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24"/>
        <v>0</v>
      </c>
      <c r="ER24" s="187">
        <f t="shared" si="25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6"/>
        <v>0</v>
      </c>
      <c r="FD24" s="187">
        <f t="shared" si="27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8"/>
        <v>0</v>
      </c>
      <c r="FP24" s="187">
        <f t="shared" si="29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30"/>
        <v>0</v>
      </c>
      <c r="GB24" s="187">
        <f t="shared" si="31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0"/>
        <v>0</v>
      </c>
      <c r="D25" s="172">
        <f t="shared" si="1"/>
        <v>0</v>
      </c>
      <c r="E25" s="185"/>
      <c r="F25" s="180"/>
      <c r="G25" s="180"/>
      <c r="H25" s="180"/>
      <c r="I25" s="180"/>
      <c r="J25" s="180"/>
      <c r="K25" s="180"/>
      <c r="L25" s="180"/>
      <c r="M25" s="180"/>
      <c r="N25" s="181"/>
      <c r="O25" s="186">
        <f t="shared" si="2"/>
        <v>0</v>
      </c>
      <c r="P25" s="187">
        <f t="shared" si="3"/>
        <v>0</v>
      </c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6">
        <f t="shared" si="4"/>
        <v>0</v>
      </c>
      <c r="AB25" s="187">
        <f t="shared" si="5"/>
        <v>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6"/>
        <v>0</v>
      </c>
      <c r="AN25" s="187">
        <f t="shared" si="7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8"/>
        <v>0</v>
      </c>
      <c r="AZ25" s="187">
        <f t="shared" si="9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10"/>
        <v>0</v>
      </c>
      <c r="BL25" s="187">
        <f t="shared" si="11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12"/>
        <v>0</v>
      </c>
      <c r="BX25" s="187">
        <f t="shared" si="13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14"/>
        <v>0</v>
      </c>
      <c r="CJ25" s="187">
        <f t="shared" si="15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6"/>
        <v>0</v>
      </c>
      <c r="CV25" s="187">
        <f t="shared" si="17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8"/>
        <v>0</v>
      </c>
      <c r="DH25" s="187">
        <f t="shared" si="19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20"/>
        <v>0</v>
      </c>
      <c r="DT25" s="187">
        <f t="shared" si="21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22"/>
        <v>0</v>
      </c>
      <c r="EF25" s="187">
        <f t="shared" si="23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24"/>
        <v>0</v>
      </c>
      <c r="ER25" s="187">
        <f t="shared" si="25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6"/>
        <v>0</v>
      </c>
      <c r="FD25" s="187">
        <f t="shared" si="27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8"/>
        <v>0</v>
      </c>
      <c r="FP25" s="187">
        <f t="shared" si="29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30"/>
        <v>0</v>
      </c>
      <c r="GB25" s="187">
        <f t="shared" si="31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0"/>
        <v>0</v>
      </c>
      <c r="D26" s="172">
        <f t="shared" si="1"/>
        <v>0</v>
      </c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6">
        <f t="shared" si="2"/>
        <v>0</v>
      </c>
      <c r="P26" s="187">
        <f t="shared" si="3"/>
        <v>0</v>
      </c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6">
        <f t="shared" si="4"/>
        <v>0</v>
      </c>
      <c r="AB26" s="187">
        <f t="shared" si="5"/>
        <v>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6"/>
        <v>0</v>
      </c>
      <c r="AN26" s="187">
        <f t="shared" si="7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8"/>
        <v>0</v>
      </c>
      <c r="AZ26" s="187">
        <f t="shared" si="9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10"/>
        <v>0</v>
      </c>
      <c r="BL26" s="187">
        <f t="shared" si="11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12"/>
        <v>0</v>
      </c>
      <c r="BX26" s="187">
        <f t="shared" si="13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14"/>
        <v>0</v>
      </c>
      <c r="CJ26" s="187">
        <f t="shared" si="15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6"/>
        <v>0</v>
      </c>
      <c r="CV26" s="187">
        <f t="shared" si="17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8"/>
        <v>0</v>
      </c>
      <c r="DH26" s="187">
        <f t="shared" si="19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20"/>
        <v>0</v>
      </c>
      <c r="DT26" s="187">
        <f t="shared" si="21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22"/>
        <v>0</v>
      </c>
      <c r="EF26" s="187">
        <f t="shared" si="23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24"/>
        <v>0</v>
      </c>
      <c r="ER26" s="187">
        <f t="shared" si="25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6"/>
        <v>0</v>
      </c>
      <c r="FD26" s="187">
        <f t="shared" si="27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8"/>
        <v>0</v>
      </c>
      <c r="FP26" s="187">
        <f t="shared" si="29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30"/>
        <v>0</v>
      </c>
      <c r="GB26" s="187">
        <f t="shared" si="31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 t="shared" si="0"/>
        <v>35000</v>
      </c>
      <c r="D27" s="172">
        <f t="shared" si="1"/>
        <v>20000</v>
      </c>
      <c r="E27" s="185"/>
      <c r="F27" s="180"/>
      <c r="G27" s="180">
        <v>10000</v>
      </c>
      <c r="H27" s="180">
        <v>10000</v>
      </c>
      <c r="I27" s="180"/>
      <c r="J27" s="180"/>
      <c r="K27" s="180">
        <v>25000</v>
      </c>
      <c r="L27" s="180">
        <v>10000</v>
      </c>
      <c r="M27" s="180"/>
      <c r="N27" s="181"/>
      <c r="O27" s="186">
        <f t="shared" si="2"/>
        <v>35000</v>
      </c>
      <c r="P27" s="187">
        <f t="shared" si="3"/>
        <v>20000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 t="shared" si="4"/>
        <v>0</v>
      </c>
      <c r="AB27" s="187">
        <f t="shared" si="5"/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 t="shared" si="6"/>
        <v>0</v>
      </c>
      <c r="AN27" s="187">
        <f t="shared" si="7"/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 t="shared" si="8"/>
        <v>0</v>
      </c>
      <c r="AZ27" s="187">
        <f t="shared" si="9"/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 t="shared" si="10"/>
        <v>0</v>
      </c>
      <c r="BL27" s="187">
        <f t="shared" si="11"/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 t="shared" si="12"/>
        <v>0</v>
      </c>
      <c r="BX27" s="187">
        <f t="shared" si="13"/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 t="shared" si="14"/>
        <v>0</v>
      </c>
      <c r="CJ27" s="187">
        <f t="shared" si="15"/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 t="shared" si="16"/>
        <v>0</v>
      </c>
      <c r="CV27" s="187">
        <f t="shared" si="17"/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 t="shared" si="18"/>
        <v>0</v>
      </c>
      <c r="DH27" s="187">
        <f t="shared" si="19"/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 t="shared" si="20"/>
        <v>0</v>
      </c>
      <c r="DT27" s="187">
        <f t="shared" si="21"/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 t="shared" si="22"/>
        <v>0</v>
      </c>
      <c r="EF27" s="187">
        <f t="shared" si="23"/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 t="shared" si="24"/>
        <v>0</v>
      </c>
      <c r="ER27" s="187">
        <f t="shared" si="25"/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 t="shared" si="26"/>
        <v>0</v>
      </c>
      <c r="FD27" s="187">
        <f t="shared" si="27"/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 t="shared" si="28"/>
        <v>0</v>
      </c>
      <c r="FP27" s="187">
        <f t="shared" si="29"/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 t="shared" si="30"/>
        <v>0</v>
      </c>
      <c r="GB27" s="187">
        <f t="shared" si="31"/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0"/>
        <v>0</v>
      </c>
      <c r="D28" s="174">
        <f t="shared" si="1"/>
        <v>0</v>
      </c>
      <c r="E28" s="185"/>
      <c r="F28" s="180"/>
      <c r="G28" s="180"/>
      <c r="H28" s="180"/>
      <c r="I28" s="180"/>
      <c r="J28" s="180"/>
      <c r="K28" s="180"/>
      <c r="L28" s="180"/>
      <c r="M28" s="180"/>
      <c r="N28" s="181"/>
      <c r="O28" s="186">
        <f t="shared" si="2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5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6"/>
        <v>0</v>
      </c>
      <c r="AN28" s="187">
        <f t="shared" si="7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8"/>
        <v>0</v>
      </c>
      <c r="AZ28" s="187">
        <f t="shared" si="9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10"/>
        <v>0</v>
      </c>
      <c r="BL28" s="187">
        <f t="shared" si="11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12"/>
        <v>0</v>
      </c>
      <c r="BX28" s="187">
        <f t="shared" si="13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14"/>
        <v>0</v>
      </c>
      <c r="CJ28" s="187">
        <f t="shared" si="15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6"/>
        <v>0</v>
      </c>
      <c r="CV28" s="187">
        <f t="shared" si="17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8"/>
        <v>0</v>
      </c>
      <c r="DH28" s="187">
        <f t="shared" si="19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20"/>
        <v>0</v>
      </c>
      <c r="DT28" s="187">
        <f t="shared" si="21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22"/>
        <v>0</v>
      </c>
      <c r="EF28" s="187">
        <f t="shared" si="23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24"/>
        <v>0</v>
      </c>
      <c r="ER28" s="187">
        <f t="shared" si="25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6"/>
        <v>0</v>
      </c>
      <c r="FD28" s="187">
        <f t="shared" si="27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8"/>
        <v>0</v>
      </c>
      <c r="FP28" s="187">
        <f t="shared" si="29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30"/>
        <v>0</v>
      </c>
      <c r="GB28" s="187">
        <f t="shared" si="31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0"/>
        <v>40000</v>
      </c>
      <c r="D29" s="175">
        <f t="shared" si="1"/>
        <v>90000</v>
      </c>
      <c r="E29" s="188">
        <f t="shared" ref="E29:N29" si="32">SUM(E6:E28)</f>
        <v>1250</v>
      </c>
      <c r="F29" s="188">
        <f t="shared" si="32"/>
        <v>3750</v>
      </c>
      <c r="G29" s="188">
        <f t="shared" si="32"/>
        <v>11250</v>
      </c>
      <c r="H29" s="188">
        <f t="shared" si="32"/>
        <v>13750</v>
      </c>
      <c r="I29" s="188">
        <f t="shared" si="32"/>
        <v>1250</v>
      </c>
      <c r="J29" s="188">
        <f t="shared" si="32"/>
        <v>3750</v>
      </c>
      <c r="K29" s="188">
        <f t="shared" si="32"/>
        <v>26250</v>
      </c>
      <c r="L29" s="188">
        <f t="shared" si="32"/>
        <v>68750</v>
      </c>
      <c r="M29" s="188">
        <f t="shared" si="32"/>
        <v>0</v>
      </c>
      <c r="N29" s="188">
        <f t="shared" si="32"/>
        <v>0</v>
      </c>
      <c r="O29" s="188">
        <f>IF(SUM(O6:O28)=SUM(E29,G29,I29,K29,M29),SUM(O6:O28),"[ERROR]")</f>
        <v>40000</v>
      </c>
      <c r="P29" s="188">
        <f t="shared" ref="P29:Z29" si="33">SUM(P6:P28)</f>
        <v>90000</v>
      </c>
      <c r="Q29" s="188">
        <f t="shared" si="33"/>
        <v>0</v>
      </c>
      <c r="R29" s="188">
        <f t="shared" si="33"/>
        <v>0</v>
      </c>
      <c r="S29" s="188">
        <f t="shared" si="33"/>
        <v>0</v>
      </c>
      <c r="T29" s="188">
        <f t="shared" si="33"/>
        <v>0</v>
      </c>
      <c r="U29" s="188">
        <f t="shared" si="33"/>
        <v>0</v>
      </c>
      <c r="V29" s="188">
        <f t="shared" si="33"/>
        <v>0</v>
      </c>
      <c r="W29" s="188">
        <f t="shared" si="33"/>
        <v>0</v>
      </c>
      <c r="X29" s="188">
        <f t="shared" si="33"/>
        <v>0</v>
      </c>
      <c r="Y29" s="188">
        <f t="shared" si="33"/>
        <v>0</v>
      </c>
      <c r="Z29" s="188">
        <f t="shared" si="33"/>
        <v>0</v>
      </c>
      <c r="AA29" s="188">
        <f>IF(SUM(AA6:AA28)=SUM(Q29,S29,U29,W29,Y29),SUM(AA6:AA28),"[ERROR]")</f>
        <v>0</v>
      </c>
      <c r="AB29" s="188">
        <f t="shared" ref="AB29:AL29" si="34">SUM(AB6:AB28)</f>
        <v>0</v>
      </c>
      <c r="AC29" s="188">
        <f t="shared" si="34"/>
        <v>0</v>
      </c>
      <c r="AD29" s="188">
        <f t="shared" si="34"/>
        <v>0</v>
      </c>
      <c r="AE29" s="188">
        <f t="shared" si="34"/>
        <v>0</v>
      </c>
      <c r="AF29" s="188">
        <f t="shared" si="34"/>
        <v>0</v>
      </c>
      <c r="AG29" s="188">
        <f t="shared" si="34"/>
        <v>0</v>
      </c>
      <c r="AH29" s="188">
        <f t="shared" si="34"/>
        <v>0</v>
      </c>
      <c r="AI29" s="188">
        <f t="shared" si="34"/>
        <v>0</v>
      </c>
      <c r="AJ29" s="188">
        <f t="shared" si="34"/>
        <v>0</v>
      </c>
      <c r="AK29" s="188">
        <f t="shared" si="34"/>
        <v>0</v>
      </c>
      <c r="AL29" s="188">
        <f t="shared" si="34"/>
        <v>0</v>
      </c>
      <c r="AM29" s="188">
        <f>IF(SUM(AM6:AM28)=SUM(AC29,AE29,AG29,AI29,AK29),SUM(AM6:AM28),"[ERROR]")</f>
        <v>0</v>
      </c>
      <c r="AN29" s="188">
        <f t="shared" ref="AN29:AX29" si="35">SUM(AN6:AN28)</f>
        <v>0</v>
      </c>
      <c r="AO29" s="188">
        <f t="shared" si="35"/>
        <v>0</v>
      </c>
      <c r="AP29" s="188">
        <f t="shared" si="35"/>
        <v>0</v>
      </c>
      <c r="AQ29" s="188">
        <f t="shared" si="35"/>
        <v>0</v>
      </c>
      <c r="AR29" s="188">
        <f t="shared" si="35"/>
        <v>0</v>
      </c>
      <c r="AS29" s="188">
        <f t="shared" si="35"/>
        <v>0</v>
      </c>
      <c r="AT29" s="188">
        <f t="shared" si="35"/>
        <v>0</v>
      </c>
      <c r="AU29" s="188">
        <f t="shared" si="35"/>
        <v>0</v>
      </c>
      <c r="AV29" s="188">
        <f t="shared" si="35"/>
        <v>0</v>
      </c>
      <c r="AW29" s="188">
        <f t="shared" si="35"/>
        <v>0</v>
      </c>
      <c r="AX29" s="188">
        <f t="shared" si="35"/>
        <v>0</v>
      </c>
      <c r="AY29" s="188">
        <f>IF(SUM(AY6:AY28)=SUM(AO29,AQ29,AS29,AU29,AW29),SUM(AY6:AY28),"[ERROR]")</f>
        <v>0</v>
      </c>
      <c r="AZ29" s="188">
        <f t="shared" ref="AZ29:BJ29" si="36">SUM(AZ6:AZ28)</f>
        <v>0</v>
      </c>
      <c r="BA29" s="188">
        <f t="shared" si="36"/>
        <v>0</v>
      </c>
      <c r="BB29" s="188">
        <f t="shared" si="36"/>
        <v>0</v>
      </c>
      <c r="BC29" s="188">
        <f t="shared" si="36"/>
        <v>0</v>
      </c>
      <c r="BD29" s="188">
        <f t="shared" si="36"/>
        <v>0</v>
      </c>
      <c r="BE29" s="188">
        <f t="shared" si="36"/>
        <v>0</v>
      </c>
      <c r="BF29" s="188">
        <f t="shared" si="36"/>
        <v>0</v>
      </c>
      <c r="BG29" s="188">
        <f t="shared" si="36"/>
        <v>0</v>
      </c>
      <c r="BH29" s="188">
        <f t="shared" si="36"/>
        <v>0</v>
      </c>
      <c r="BI29" s="188">
        <f t="shared" si="36"/>
        <v>0</v>
      </c>
      <c r="BJ29" s="188">
        <f t="shared" si="36"/>
        <v>0</v>
      </c>
      <c r="BK29" s="188">
        <f>IF(SUM(BK6:BK28)=SUM(BA29,BC29,BE29,BG29,BI29),SUM(BK6:BK28),"[ERROR]")</f>
        <v>0</v>
      </c>
      <c r="BL29" s="188">
        <f t="shared" ref="BL29:BV29" si="37">SUM(BL6:BL28)</f>
        <v>0</v>
      </c>
      <c r="BM29" s="188">
        <f t="shared" si="37"/>
        <v>0</v>
      </c>
      <c r="BN29" s="188">
        <f t="shared" si="37"/>
        <v>0</v>
      </c>
      <c r="BO29" s="188">
        <f t="shared" si="37"/>
        <v>0</v>
      </c>
      <c r="BP29" s="188">
        <f t="shared" si="37"/>
        <v>0</v>
      </c>
      <c r="BQ29" s="188">
        <f t="shared" si="37"/>
        <v>0</v>
      </c>
      <c r="BR29" s="188">
        <f t="shared" si="37"/>
        <v>0</v>
      </c>
      <c r="BS29" s="188">
        <f t="shared" si="37"/>
        <v>0</v>
      </c>
      <c r="BT29" s="188">
        <f t="shared" si="37"/>
        <v>0</v>
      </c>
      <c r="BU29" s="188">
        <f t="shared" si="37"/>
        <v>0</v>
      </c>
      <c r="BV29" s="188">
        <f t="shared" si="37"/>
        <v>0</v>
      </c>
      <c r="BW29" s="188">
        <f>IF(SUM(BW6:BW28)=SUM(BM29,BO29,BQ29,BS29,BU29),SUM(BW6:BW28),"[ERROR]")</f>
        <v>0</v>
      </c>
      <c r="BX29" s="188">
        <f t="shared" ref="BX29:CH29" si="38">SUM(BX6:BX28)</f>
        <v>0</v>
      </c>
      <c r="BY29" s="188">
        <f t="shared" si="38"/>
        <v>0</v>
      </c>
      <c r="BZ29" s="188">
        <f t="shared" si="38"/>
        <v>0</v>
      </c>
      <c r="CA29" s="188">
        <f t="shared" si="38"/>
        <v>0</v>
      </c>
      <c r="CB29" s="188">
        <f t="shared" si="38"/>
        <v>0</v>
      </c>
      <c r="CC29" s="188">
        <f t="shared" si="38"/>
        <v>0</v>
      </c>
      <c r="CD29" s="188">
        <f t="shared" si="38"/>
        <v>0</v>
      </c>
      <c r="CE29" s="188">
        <f t="shared" si="38"/>
        <v>0</v>
      </c>
      <c r="CF29" s="188">
        <f t="shared" si="38"/>
        <v>0</v>
      </c>
      <c r="CG29" s="188">
        <f t="shared" si="38"/>
        <v>0</v>
      </c>
      <c r="CH29" s="188">
        <f t="shared" si="38"/>
        <v>0</v>
      </c>
      <c r="CI29" s="188">
        <f>IF(SUM(CI6:CI28)=SUM(BY29,CA29,CC29,CE29,CG29),SUM(CI6:CI28),"[ERROR]")</f>
        <v>0</v>
      </c>
      <c r="CJ29" s="188">
        <f t="shared" ref="CJ29:CT29" si="39">SUM(CJ6:CJ28)</f>
        <v>0</v>
      </c>
      <c r="CK29" s="188">
        <f t="shared" si="39"/>
        <v>0</v>
      </c>
      <c r="CL29" s="188">
        <f t="shared" si="39"/>
        <v>0</v>
      </c>
      <c r="CM29" s="188">
        <f t="shared" si="39"/>
        <v>0</v>
      </c>
      <c r="CN29" s="188">
        <f t="shared" si="39"/>
        <v>0</v>
      </c>
      <c r="CO29" s="188">
        <f t="shared" si="39"/>
        <v>0</v>
      </c>
      <c r="CP29" s="188">
        <f t="shared" si="39"/>
        <v>0</v>
      </c>
      <c r="CQ29" s="188">
        <f t="shared" si="39"/>
        <v>0</v>
      </c>
      <c r="CR29" s="188">
        <f t="shared" si="39"/>
        <v>0</v>
      </c>
      <c r="CS29" s="188">
        <f t="shared" si="39"/>
        <v>0</v>
      </c>
      <c r="CT29" s="188">
        <f t="shared" si="39"/>
        <v>0</v>
      </c>
      <c r="CU29" s="188">
        <f>IF(SUM(CU6:CU28)=SUM(CK29,CM29,CO29,CQ29,CS29),SUM(CU6:CU28),"[ERROR]")</f>
        <v>0</v>
      </c>
      <c r="CV29" s="188">
        <f t="shared" ref="CV29:DF29" si="40">SUM(CV6:CV28)</f>
        <v>0</v>
      </c>
      <c r="CW29" s="188">
        <f t="shared" si="40"/>
        <v>0</v>
      </c>
      <c r="CX29" s="188">
        <f t="shared" si="40"/>
        <v>0</v>
      </c>
      <c r="CY29" s="188">
        <f t="shared" si="40"/>
        <v>0</v>
      </c>
      <c r="CZ29" s="188">
        <f t="shared" si="40"/>
        <v>0</v>
      </c>
      <c r="DA29" s="188">
        <f t="shared" si="40"/>
        <v>0</v>
      </c>
      <c r="DB29" s="188">
        <f t="shared" si="40"/>
        <v>0</v>
      </c>
      <c r="DC29" s="188">
        <f t="shared" si="40"/>
        <v>0</v>
      </c>
      <c r="DD29" s="188">
        <f t="shared" si="40"/>
        <v>0</v>
      </c>
      <c r="DE29" s="188">
        <f t="shared" si="40"/>
        <v>0</v>
      </c>
      <c r="DF29" s="188">
        <f t="shared" si="40"/>
        <v>0</v>
      </c>
      <c r="DG29" s="188">
        <f>IF(SUM(DG6:DG28)=SUM(CW29,CY29,DA29,DC29,DE29),SUM(DG6:DG28),"[ERROR]")</f>
        <v>0</v>
      </c>
      <c r="DH29" s="188">
        <f t="shared" ref="DH29:DR29" si="41">SUM(DH6:DH28)</f>
        <v>0</v>
      </c>
      <c r="DI29" s="188">
        <f t="shared" si="41"/>
        <v>0</v>
      </c>
      <c r="DJ29" s="188">
        <f t="shared" si="41"/>
        <v>0</v>
      </c>
      <c r="DK29" s="188">
        <f t="shared" si="41"/>
        <v>0</v>
      </c>
      <c r="DL29" s="188">
        <f t="shared" si="41"/>
        <v>0</v>
      </c>
      <c r="DM29" s="188">
        <f t="shared" si="41"/>
        <v>0</v>
      </c>
      <c r="DN29" s="188">
        <f t="shared" si="41"/>
        <v>0</v>
      </c>
      <c r="DO29" s="188">
        <f t="shared" si="41"/>
        <v>0</v>
      </c>
      <c r="DP29" s="188">
        <f t="shared" si="41"/>
        <v>0</v>
      </c>
      <c r="DQ29" s="188">
        <f t="shared" si="41"/>
        <v>0</v>
      </c>
      <c r="DR29" s="188">
        <f t="shared" si="41"/>
        <v>0</v>
      </c>
      <c r="DS29" s="188">
        <f>IF(SUM(DS6:DS28)=SUM(DI29,DK29,DM29,DO29,DQ29),SUM(DS6:DS28),"[ERROR]")</f>
        <v>0</v>
      </c>
      <c r="DT29" s="188">
        <f t="shared" ref="DT29:ED29" si="42">SUM(DT6:DT28)</f>
        <v>0</v>
      </c>
      <c r="DU29" s="188">
        <f t="shared" si="42"/>
        <v>0</v>
      </c>
      <c r="DV29" s="188">
        <f t="shared" si="42"/>
        <v>0</v>
      </c>
      <c r="DW29" s="188">
        <f t="shared" si="42"/>
        <v>0</v>
      </c>
      <c r="DX29" s="188">
        <f t="shared" si="42"/>
        <v>0</v>
      </c>
      <c r="DY29" s="188">
        <f t="shared" si="42"/>
        <v>0</v>
      </c>
      <c r="DZ29" s="188">
        <f t="shared" si="42"/>
        <v>0</v>
      </c>
      <c r="EA29" s="188">
        <f t="shared" si="42"/>
        <v>0</v>
      </c>
      <c r="EB29" s="188">
        <f t="shared" si="42"/>
        <v>0</v>
      </c>
      <c r="EC29" s="188">
        <f t="shared" si="42"/>
        <v>0</v>
      </c>
      <c r="ED29" s="188">
        <f t="shared" si="42"/>
        <v>0</v>
      </c>
      <c r="EE29" s="188">
        <f>IF(SUM(EE6:EE28)=SUM(DU29,DW29,DY29,EA29,EC29),SUM(EE6:EE28),"[ERROR]")</f>
        <v>0</v>
      </c>
      <c r="EF29" s="188">
        <f t="shared" ref="EF29:EP29" si="43">SUM(EF6:EF28)</f>
        <v>0</v>
      </c>
      <c r="EG29" s="188">
        <f t="shared" si="43"/>
        <v>0</v>
      </c>
      <c r="EH29" s="188">
        <f t="shared" si="43"/>
        <v>0</v>
      </c>
      <c r="EI29" s="188">
        <f t="shared" si="43"/>
        <v>0</v>
      </c>
      <c r="EJ29" s="188">
        <f t="shared" si="43"/>
        <v>0</v>
      </c>
      <c r="EK29" s="188">
        <f t="shared" si="43"/>
        <v>0</v>
      </c>
      <c r="EL29" s="188">
        <f t="shared" si="43"/>
        <v>0</v>
      </c>
      <c r="EM29" s="188">
        <f t="shared" si="43"/>
        <v>0</v>
      </c>
      <c r="EN29" s="188">
        <f t="shared" si="43"/>
        <v>0</v>
      </c>
      <c r="EO29" s="188">
        <f t="shared" si="43"/>
        <v>0</v>
      </c>
      <c r="EP29" s="188">
        <f t="shared" si="43"/>
        <v>0</v>
      </c>
      <c r="EQ29" s="188">
        <f>IF(SUM(EQ6:EQ28)=SUM(EG29,EI29,EK29,EM29,EO29),SUM(EQ6:EQ28),"[ERROR]")</f>
        <v>0</v>
      </c>
      <c r="ER29" s="188">
        <f t="shared" ref="ER29:FB29" si="44">SUM(ER6:ER28)</f>
        <v>0</v>
      </c>
      <c r="ES29" s="188">
        <f t="shared" si="44"/>
        <v>0</v>
      </c>
      <c r="ET29" s="188">
        <f t="shared" si="44"/>
        <v>0</v>
      </c>
      <c r="EU29" s="188">
        <f t="shared" si="44"/>
        <v>0</v>
      </c>
      <c r="EV29" s="188">
        <f t="shared" si="44"/>
        <v>0</v>
      </c>
      <c r="EW29" s="188">
        <f t="shared" si="44"/>
        <v>0</v>
      </c>
      <c r="EX29" s="188">
        <f t="shared" si="44"/>
        <v>0</v>
      </c>
      <c r="EY29" s="188">
        <f t="shared" si="44"/>
        <v>0</v>
      </c>
      <c r="EZ29" s="188">
        <f t="shared" si="44"/>
        <v>0</v>
      </c>
      <c r="FA29" s="188">
        <f t="shared" si="44"/>
        <v>0</v>
      </c>
      <c r="FB29" s="188">
        <f t="shared" si="44"/>
        <v>0</v>
      </c>
      <c r="FC29" s="188">
        <f>IF(SUM(FC6:FC28)=SUM(ES29,EU29,EW29,EY29,FA29),SUM(FC6:FC28),"[ERROR]")</f>
        <v>0</v>
      </c>
      <c r="FD29" s="188">
        <f t="shared" ref="FD29:FN29" si="45">SUM(FD6:FD28)</f>
        <v>0</v>
      </c>
      <c r="FE29" s="188">
        <f t="shared" si="45"/>
        <v>0</v>
      </c>
      <c r="FF29" s="188">
        <f t="shared" si="45"/>
        <v>0</v>
      </c>
      <c r="FG29" s="188">
        <f t="shared" si="45"/>
        <v>0</v>
      </c>
      <c r="FH29" s="188">
        <f t="shared" si="45"/>
        <v>0</v>
      </c>
      <c r="FI29" s="188">
        <f t="shared" si="45"/>
        <v>0</v>
      </c>
      <c r="FJ29" s="188">
        <f t="shared" si="45"/>
        <v>0</v>
      </c>
      <c r="FK29" s="188">
        <f t="shared" si="45"/>
        <v>0</v>
      </c>
      <c r="FL29" s="188">
        <f t="shared" si="45"/>
        <v>0</v>
      </c>
      <c r="FM29" s="188">
        <f t="shared" si="45"/>
        <v>0</v>
      </c>
      <c r="FN29" s="188">
        <f t="shared" si="45"/>
        <v>0</v>
      </c>
      <c r="FO29" s="188">
        <f>IF(SUM(FO6:FO28)=SUM(FE29,FG29,FI29,FK29,FM29),SUM(FO6:FO28),"[ERROR]")</f>
        <v>0</v>
      </c>
      <c r="FP29" s="188">
        <f t="shared" ref="FP29:FZ29" si="46">SUM(FP6:FP28)</f>
        <v>0</v>
      </c>
      <c r="FQ29" s="188">
        <f t="shared" si="46"/>
        <v>0</v>
      </c>
      <c r="FR29" s="188">
        <f t="shared" si="46"/>
        <v>0</v>
      </c>
      <c r="FS29" s="188">
        <f t="shared" si="46"/>
        <v>0</v>
      </c>
      <c r="FT29" s="188">
        <f t="shared" si="46"/>
        <v>0</v>
      </c>
      <c r="FU29" s="188">
        <f t="shared" si="46"/>
        <v>0</v>
      </c>
      <c r="FV29" s="188">
        <f t="shared" si="46"/>
        <v>0</v>
      </c>
      <c r="FW29" s="188">
        <f t="shared" si="46"/>
        <v>0</v>
      </c>
      <c r="FX29" s="188">
        <f t="shared" si="46"/>
        <v>0</v>
      </c>
      <c r="FY29" s="188">
        <f t="shared" si="46"/>
        <v>0</v>
      </c>
      <c r="FZ29" s="188">
        <f t="shared" si="46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1" spans="1:184" ht="23.25" hidden="1" customHeight="1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23.25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23.25" hidden="1" customHeight="1" x14ac:dyDescent="0.2">
      <c r="D33" s="14"/>
      <c r="E33" s="243" t="s">
        <v>185</v>
      </c>
      <c r="F33" s="244"/>
      <c r="G33" s="244"/>
      <c r="H33" s="244"/>
      <c r="I33" s="244"/>
      <c r="J33" s="244"/>
      <c r="K33" s="244"/>
      <c r="L33" s="244"/>
      <c r="M33" s="245"/>
      <c r="N33" s="246"/>
    </row>
    <row r="34" spans="4:14" ht="23.25" hidden="1" customHeight="1" thickBot="1" x14ac:dyDescent="0.25">
      <c r="D34" s="14"/>
      <c r="E34" s="247" t="s">
        <v>203</v>
      </c>
      <c r="F34" s="248"/>
      <c r="G34" s="249" t="s">
        <v>202</v>
      </c>
      <c r="H34" s="248"/>
      <c r="I34" s="249" t="s">
        <v>204</v>
      </c>
      <c r="J34" s="248"/>
      <c r="K34" s="249" t="s">
        <v>205</v>
      </c>
      <c r="L34" s="250"/>
      <c r="M34" s="249" t="s">
        <v>206</v>
      </c>
      <c r="N34" s="250"/>
    </row>
    <row r="35" spans="4:14" ht="23.25" hidden="1" customHeight="1" x14ac:dyDescent="0.2">
      <c r="D35" s="234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0" t="s">
        <v>212</v>
      </c>
      <c r="N35" s="236" t="s">
        <v>210</v>
      </c>
    </row>
    <row r="36" spans="4:14" ht="23.25" hidden="1" customHeight="1" thickBot="1" x14ac:dyDescent="0.25">
      <c r="D36" s="235"/>
      <c r="E36" s="240"/>
      <c r="F36" s="231"/>
      <c r="G36" s="231"/>
      <c r="H36" s="231"/>
      <c r="I36" s="231"/>
      <c r="J36" s="231"/>
      <c r="K36" s="231"/>
      <c r="L36" s="238"/>
      <c r="M36" s="231"/>
      <c r="N36" s="237"/>
    </row>
    <row r="37" spans="4:14" ht="23.25" hidden="1" customHeight="1" x14ac:dyDescent="0.2">
      <c r="D37" s="170" t="s">
        <v>200</v>
      </c>
      <c r="E37" s="4">
        <f t="shared" ref="E37:N38" si="47">SUM(E6,Q6,AC6,AO6,BA6,BM6,BY6,CK6,CW6,DI6,DU6, EG6, ES6, FE6, FQ6)</f>
        <v>0</v>
      </c>
      <c r="F37" s="4">
        <f t="shared" si="47"/>
        <v>0</v>
      </c>
      <c r="G37" s="4">
        <f t="shared" si="47"/>
        <v>0</v>
      </c>
      <c r="H37" s="4">
        <f t="shared" si="47"/>
        <v>0</v>
      </c>
      <c r="I37" s="4">
        <f t="shared" si="47"/>
        <v>0</v>
      </c>
      <c r="J37" s="4">
        <f t="shared" si="47"/>
        <v>0</v>
      </c>
      <c r="K37" s="4">
        <f t="shared" si="47"/>
        <v>0</v>
      </c>
      <c r="L37" s="4">
        <f t="shared" si="47"/>
        <v>0</v>
      </c>
      <c r="M37" s="4">
        <f t="shared" si="47"/>
        <v>0</v>
      </c>
      <c r="N37" s="11">
        <f t="shared" si="47"/>
        <v>0</v>
      </c>
    </row>
    <row r="38" spans="4:14" ht="23.25" hidden="1" customHeight="1" x14ac:dyDescent="0.2">
      <c r="D38" s="9" t="s">
        <v>0</v>
      </c>
      <c r="E38" s="4">
        <f t="shared" si="47"/>
        <v>0</v>
      </c>
      <c r="F38" s="4">
        <f t="shared" si="47"/>
        <v>0</v>
      </c>
      <c r="G38" s="4">
        <f t="shared" si="47"/>
        <v>0</v>
      </c>
      <c r="H38" s="4">
        <f t="shared" si="47"/>
        <v>0</v>
      </c>
      <c r="I38" s="4">
        <f t="shared" si="47"/>
        <v>0</v>
      </c>
      <c r="J38" s="4">
        <f t="shared" si="47"/>
        <v>0</v>
      </c>
      <c r="K38" s="4">
        <f t="shared" si="47"/>
        <v>0</v>
      </c>
      <c r="L38" s="4">
        <f t="shared" si="47"/>
        <v>55000</v>
      </c>
      <c r="M38" s="4">
        <f t="shared" si="47"/>
        <v>0</v>
      </c>
      <c r="N38" s="11">
        <f t="shared" si="47"/>
        <v>0</v>
      </c>
    </row>
    <row r="39" spans="4:14" ht="23.25" hidden="1" customHeight="1" x14ac:dyDescent="0.2">
      <c r="D39" s="10" t="s">
        <v>2</v>
      </c>
      <c r="E39" s="4">
        <f t="shared" ref="E39:E59" si="48">SUM(E8,Q8,AC8,AO8,BA8,BM8,BY8,CK8,CW8,DI8,DU8, EG8, ES8, FE8, FQ8)</f>
        <v>0</v>
      </c>
      <c r="F39" s="4">
        <f t="shared" ref="F39:F59" si="49">SUM(F8,R8,AD8,AP8,BB8,BN8,BZ8,CL8,CX8,DJ8,DV8, EH8, ET8, FF8, FR8)</f>
        <v>0</v>
      </c>
      <c r="G39" s="4">
        <f t="shared" ref="G39:G59" si="50">SUM(G8,S8,AE8,AQ8,BC8,BO8,CA8,CM8,CY8,DK8,DW8, EI8, EU8, FG8, FS8)</f>
        <v>0</v>
      </c>
      <c r="H39" s="4">
        <f t="shared" ref="H39:H59" si="51">SUM(H8,T8,AF8,AR8,BD8,BP8,CB8,CN8,CZ8,DL8,DX8, EJ8, EV8, FH8, FT8)</f>
        <v>0</v>
      </c>
      <c r="I39" s="4">
        <f t="shared" ref="I39:I59" si="52">SUM(I8,U8,AG8,AS8,BE8,BQ8,CC8,CO8,DA8,DM8,DY8, EK8, EW8, FI8, FU8)</f>
        <v>0</v>
      </c>
      <c r="J39" s="4">
        <f t="shared" ref="J39:J59" si="53">SUM(J8,V8,AH8,AT8,BF8,BR8,CD8,CP8,DB8,DN8,DZ8, EL8, EX8, FJ8, FV8)</f>
        <v>0</v>
      </c>
      <c r="K39" s="4">
        <f t="shared" ref="K39:K59" si="54">SUM(K8,W8,AI8,AU8,BG8,BS8,CE8,CQ8,DC8,DO8,EA8, EM8, EY8, FK8, FW8)</f>
        <v>0</v>
      </c>
      <c r="L39" s="4">
        <f t="shared" ref="L39:L59" si="55">SUM(L8,X8,AJ8,AV8,BH8,BT8,CF8,CR8,DD8,DP8,EB8, EN8, EZ8, FL8, FX8)</f>
        <v>0</v>
      </c>
      <c r="M39" s="4">
        <f t="shared" ref="M39:M59" si="56">SUM(M8,Y8,AK8,AW8,BI8,BU8,CG8,CS8,DE8,DQ8,EC8, EO8, FA8, FM8, FY8)</f>
        <v>0</v>
      </c>
      <c r="N39" s="11">
        <f t="shared" ref="N39:N59" si="57">SUM(N8,Z8,AL8,AX8,BJ8,BV8,CH8,CT8,DF8,DR8,ED8, EP8, FB8, FN8, FZ8)</f>
        <v>0</v>
      </c>
    </row>
    <row r="40" spans="4:14" ht="23.25" hidden="1" customHeight="1" x14ac:dyDescent="0.2">
      <c r="D40" s="10" t="s">
        <v>4</v>
      </c>
      <c r="E40" s="4">
        <f t="shared" si="48"/>
        <v>0</v>
      </c>
      <c r="F40" s="4">
        <f t="shared" si="49"/>
        <v>0</v>
      </c>
      <c r="G40" s="4">
        <f t="shared" si="50"/>
        <v>0</v>
      </c>
      <c r="H40" s="4">
        <f t="shared" si="51"/>
        <v>0</v>
      </c>
      <c r="I40" s="4">
        <f t="shared" si="52"/>
        <v>0</v>
      </c>
      <c r="J40" s="4">
        <f t="shared" si="53"/>
        <v>0</v>
      </c>
      <c r="K40" s="4">
        <f t="shared" si="54"/>
        <v>0</v>
      </c>
      <c r="L40" s="4">
        <f t="shared" si="55"/>
        <v>0</v>
      </c>
      <c r="M40" s="4">
        <f t="shared" si="56"/>
        <v>0</v>
      </c>
      <c r="N40" s="11">
        <f t="shared" si="57"/>
        <v>0</v>
      </c>
    </row>
    <row r="41" spans="4:14" ht="23.25" hidden="1" customHeight="1" x14ac:dyDescent="0.2">
      <c r="D41" s="10" t="s">
        <v>6</v>
      </c>
      <c r="E41" s="4">
        <f t="shared" si="48"/>
        <v>0</v>
      </c>
      <c r="F41" s="4">
        <f t="shared" si="49"/>
        <v>0</v>
      </c>
      <c r="G41" s="4">
        <f t="shared" si="50"/>
        <v>0</v>
      </c>
      <c r="H41" s="4">
        <f t="shared" si="51"/>
        <v>0</v>
      </c>
      <c r="I41" s="4">
        <f t="shared" si="52"/>
        <v>0</v>
      </c>
      <c r="J41" s="4">
        <f t="shared" si="53"/>
        <v>0</v>
      </c>
      <c r="K41" s="4">
        <f t="shared" si="54"/>
        <v>0</v>
      </c>
      <c r="L41" s="4">
        <f t="shared" si="55"/>
        <v>0</v>
      </c>
      <c r="M41" s="4">
        <f t="shared" si="56"/>
        <v>0</v>
      </c>
      <c r="N41" s="11">
        <f t="shared" si="57"/>
        <v>0</v>
      </c>
    </row>
    <row r="42" spans="4:14" ht="23.25" hidden="1" customHeight="1" x14ac:dyDescent="0.2">
      <c r="D42" s="10" t="s">
        <v>8</v>
      </c>
      <c r="E42" s="4">
        <f t="shared" si="48"/>
        <v>0</v>
      </c>
      <c r="F42" s="4">
        <f t="shared" si="49"/>
        <v>0</v>
      </c>
      <c r="G42" s="4">
        <f t="shared" si="50"/>
        <v>0</v>
      </c>
      <c r="H42" s="4">
        <f t="shared" si="51"/>
        <v>0</v>
      </c>
      <c r="I42" s="4">
        <f t="shared" si="52"/>
        <v>0</v>
      </c>
      <c r="J42" s="4">
        <f t="shared" si="53"/>
        <v>0</v>
      </c>
      <c r="K42" s="4">
        <f t="shared" si="54"/>
        <v>0</v>
      </c>
      <c r="L42" s="4">
        <f t="shared" si="55"/>
        <v>0</v>
      </c>
      <c r="M42" s="4">
        <f t="shared" si="56"/>
        <v>0</v>
      </c>
      <c r="N42" s="11">
        <f t="shared" si="57"/>
        <v>0</v>
      </c>
    </row>
    <row r="43" spans="4:14" ht="23.25" hidden="1" customHeight="1" x14ac:dyDescent="0.2">
      <c r="D43" s="10" t="s">
        <v>10</v>
      </c>
      <c r="E43" s="4">
        <f t="shared" si="48"/>
        <v>0</v>
      </c>
      <c r="F43" s="4">
        <f t="shared" si="49"/>
        <v>0</v>
      </c>
      <c r="G43" s="4">
        <f t="shared" si="50"/>
        <v>0</v>
      </c>
      <c r="H43" s="4">
        <f t="shared" si="51"/>
        <v>0</v>
      </c>
      <c r="I43" s="4">
        <f t="shared" si="52"/>
        <v>0</v>
      </c>
      <c r="J43" s="4">
        <f t="shared" si="53"/>
        <v>0</v>
      </c>
      <c r="K43" s="4">
        <f t="shared" si="54"/>
        <v>0</v>
      </c>
      <c r="L43" s="4">
        <f t="shared" si="55"/>
        <v>0</v>
      </c>
      <c r="M43" s="4">
        <f t="shared" si="56"/>
        <v>0</v>
      </c>
      <c r="N43" s="11">
        <f t="shared" si="57"/>
        <v>0</v>
      </c>
    </row>
    <row r="44" spans="4:14" ht="23.25" hidden="1" customHeight="1" x14ac:dyDescent="0.2">
      <c r="D44" s="10" t="s">
        <v>12</v>
      </c>
      <c r="E44" s="4">
        <f t="shared" si="48"/>
        <v>0</v>
      </c>
      <c r="F44" s="4">
        <f t="shared" si="49"/>
        <v>0</v>
      </c>
      <c r="G44" s="4">
        <f t="shared" si="50"/>
        <v>0</v>
      </c>
      <c r="H44" s="4">
        <f t="shared" si="51"/>
        <v>0</v>
      </c>
      <c r="I44" s="4">
        <f t="shared" si="52"/>
        <v>0</v>
      </c>
      <c r="J44" s="4">
        <f t="shared" si="53"/>
        <v>0</v>
      </c>
      <c r="K44" s="4">
        <f t="shared" si="54"/>
        <v>0</v>
      </c>
      <c r="L44" s="4">
        <f t="shared" si="55"/>
        <v>0</v>
      </c>
      <c r="M44" s="4">
        <f t="shared" si="56"/>
        <v>0</v>
      </c>
      <c r="N44" s="11">
        <f t="shared" si="57"/>
        <v>0</v>
      </c>
    </row>
    <row r="45" spans="4:14" ht="23.25" hidden="1" customHeight="1" x14ac:dyDescent="0.2">
      <c r="D45" s="10" t="s">
        <v>14</v>
      </c>
      <c r="E45" s="4">
        <f t="shared" si="48"/>
        <v>0</v>
      </c>
      <c r="F45" s="4">
        <f t="shared" si="49"/>
        <v>0</v>
      </c>
      <c r="G45" s="4">
        <f t="shared" si="50"/>
        <v>0</v>
      </c>
      <c r="H45" s="4">
        <f t="shared" si="51"/>
        <v>0</v>
      </c>
      <c r="I45" s="4">
        <f t="shared" si="52"/>
        <v>0</v>
      </c>
      <c r="J45" s="4">
        <f t="shared" si="53"/>
        <v>0</v>
      </c>
      <c r="K45" s="4">
        <f t="shared" si="54"/>
        <v>0</v>
      </c>
      <c r="L45" s="4">
        <f t="shared" si="55"/>
        <v>0</v>
      </c>
      <c r="M45" s="4">
        <f t="shared" si="56"/>
        <v>0</v>
      </c>
      <c r="N45" s="11">
        <f t="shared" si="57"/>
        <v>0</v>
      </c>
    </row>
    <row r="46" spans="4:14" ht="23.25" hidden="1" customHeight="1" x14ac:dyDescent="0.2">
      <c r="D46" s="10" t="s">
        <v>16</v>
      </c>
      <c r="E46" s="4">
        <f t="shared" si="48"/>
        <v>0</v>
      </c>
      <c r="F46" s="4">
        <f t="shared" si="49"/>
        <v>0</v>
      </c>
      <c r="G46" s="4">
        <f t="shared" si="50"/>
        <v>0</v>
      </c>
      <c r="H46" s="4">
        <f t="shared" si="51"/>
        <v>0</v>
      </c>
      <c r="I46" s="4">
        <f t="shared" si="52"/>
        <v>0</v>
      </c>
      <c r="J46" s="4">
        <f t="shared" si="53"/>
        <v>0</v>
      </c>
      <c r="K46" s="4">
        <f t="shared" si="54"/>
        <v>0</v>
      </c>
      <c r="L46" s="4">
        <f t="shared" si="55"/>
        <v>0</v>
      </c>
      <c r="M46" s="4">
        <f t="shared" si="56"/>
        <v>0</v>
      </c>
      <c r="N46" s="11">
        <f t="shared" si="57"/>
        <v>0</v>
      </c>
    </row>
    <row r="47" spans="4:14" ht="23.25" hidden="1" customHeight="1" x14ac:dyDescent="0.2">
      <c r="D47" s="10" t="s">
        <v>18</v>
      </c>
      <c r="E47" s="4">
        <f t="shared" si="48"/>
        <v>0</v>
      </c>
      <c r="F47" s="4">
        <f t="shared" si="49"/>
        <v>0</v>
      </c>
      <c r="G47" s="4">
        <f t="shared" si="50"/>
        <v>0</v>
      </c>
      <c r="H47" s="4">
        <f t="shared" si="51"/>
        <v>0</v>
      </c>
      <c r="I47" s="4">
        <f t="shared" si="52"/>
        <v>0</v>
      </c>
      <c r="J47" s="4">
        <f t="shared" si="53"/>
        <v>0</v>
      </c>
      <c r="K47" s="4">
        <f t="shared" si="54"/>
        <v>0</v>
      </c>
      <c r="L47" s="4">
        <f t="shared" si="55"/>
        <v>0</v>
      </c>
      <c r="M47" s="4">
        <f t="shared" si="56"/>
        <v>0</v>
      </c>
      <c r="N47" s="11">
        <f t="shared" si="57"/>
        <v>0</v>
      </c>
    </row>
    <row r="48" spans="4:14" ht="23.25" hidden="1" customHeight="1" x14ac:dyDescent="0.2">
      <c r="D48" s="10" t="s">
        <v>20</v>
      </c>
      <c r="E48" s="4">
        <f t="shared" si="48"/>
        <v>0</v>
      </c>
      <c r="F48" s="4">
        <f t="shared" si="49"/>
        <v>0</v>
      </c>
      <c r="G48" s="4">
        <f t="shared" si="50"/>
        <v>0</v>
      </c>
      <c r="H48" s="4">
        <f t="shared" si="51"/>
        <v>0</v>
      </c>
      <c r="I48" s="4">
        <f t="shared" si="52"/>
        <v>0</v>
      </c>
      <c r="J48" s="4">
        <f t="shared" si="53"/>
        <v>0</v>
      </c>
      <c r="K48" s="4">
        <f t="shared" si="54"/>
        <v>0</v>
      </c>
      <c r="L48" s="4">
        <f t="shared" si="55"/>
        <v>0</v>
      </c>
      <c r="M48" s="4">
        <f t="shared" si="56"/>
        <v>0</v>
      </c>
      <c r="N48" s="11">
        <f t="shared" si="57"/>
        <v>0</v>
      </c>
    </row>
    <row r="49" spans="4:14" ht="23.25" hidden="1" customHeight="1" x14ac:dyDescent="0.2">
      <c r="D49" s="10" t="s">
        <v>22</v>
      </c>
      <c r="E49" s="4">
        <f t="shared" si="48"/>
        <v>0</v>
      </c>
      <c r="F49" s="4">
        <f t="shared" si="49"/>
        <v>0</v>
      </c>
      <c r="G49" s="4">
        <f t="shared" si="50"/>
        <v>0</v>
      </c>
      <c r="H49" s="4">
        <f t="shared" si="51"/>
        <v>0</v>
      </c>
      <c r="I49" s="4">
        <f t="shared" si="52"/>
        <v>0</v>
      </c>
      <c r="J49" s="4">
        <f t="shared" si="53"/>
        <v>0</v>
      </c>
      <c r="K49" s="4">
        <f t="shared" si="54"/>
        <v>0</v>
      </c>
      <c r="L49" s="4">
        <f t="shared" si="55"/>
        <v>0</v>
      </c>
      <c r="M49" s="4">
        <f t="shared" si="56"/>
        <v>0</v>
      </c>
      <c r="N49" s="11">
        <f t="shared" si="57"/>
        <v>0</v>
      </c>
    </row>
    <row r="50" spans="4:14" ht="23.25" hidden="1" customHeight="1" x14ac:dyDescent="0.2">
      <c r="D50" s="10" t="s">
        <v>24</v>
      </c>
      <c r="E50" s="4">
        <f t="shared" si="48"/>
        <v>0</v>
      </c>
      <c r="F50" s="4">
        <f t="shared" si="49"/>
        <v>0</v>
      </c>
      <c r="G50" s="4">
        <f t="shared" si="50"/>
        <v>0</v>
      </c>
      <c r="H50" s="4">
        <f t="shared" si="51"/>
        <v>0</v>
      </c>
      <c r="I50" s="4">
        <f t="shared" si="52"/>
        <v>0</v>
      </c>
      <c r="J50" s="4">
        <f t="shared" si="53"/>
        <v>0</v>
      </c>
      <c r="K50" s="4">
        <f t="shared" si="54"/>
        <v>0</v>
      </c>
      <c r="L50" s="4">
        <f t="shared" si="55"/>
        <v>0</v>
      </c>
      <c r="M50" s="4">
        <f t="shared" si="56"/>
        <v>0</v>
      </c>
      <c r="N50" s="11">
        <f t="shared" si="57"/>
        <v>0</v>
      </c>
    </row>
    <row r="51" spans="4:14" ht="23.25" hidden="1" customHeight="1" x14ac:dyDescent="0.2">
      <c r="D51" s="10" t="s">
        <v>26</v>
      </c>
      <c r="E51" s="4">
        <f t="shared" si="48"/>
        <v>0</v>
      </c>
      <c r="F51" s="4">
        <f t="shared" si="49"/>
        <v>0</v>
      </c>
      <c r="G51" s="4">
        <f t="shared" si="50"/>
        <v>0</v>
      </c>
      <c r="H51" s="4">
        <f t="shared" si="51"/>
        <v>0</v>
      </c>
      <c r="I51" s="4">
        <f t="shared" si="52"/>
        <v>0</v>
      </c>
      <c r="J51" s="4">
        <f t="shared" si="53"/>
        <v>0</v>
      </c>
      <c r="K51" s="4">
        <f t="shared" si="54"/>
        <v>0</v>
      </c>
      <c r="L51" s="4">
        <f t="shared" si="55"/>
        <v>0</v>
      </c>
      <c r="M51" s="4">
        <f t="shared" si="56"/>
        <v>0</v>
      </c>
      <c r="N51" s="11">
        <f t="shared" si="57"/>
        <v>0</v>
      </c>
    </row>
    <row r="52" spans="4:14" ht="23.25" hidden="1" customHeight="1" x14ac:dyDescent="0.2">
      <c r="D52" s="10" t="s">
        <v>28</v>
      </c>
      <c r="E52" s="4">
        <f t="shared" si="48"/>
        <v>0</v>
      </c>
      <c r="F52" s="4">
        <f t="shared" si="49"/>
        <v>0</v>
      </c>
      <c r="G52" s="4">
        <f t="shared" si="50"/>
        <v>0</v>
      </c>
      <c r="H52" s="4">
        <f t="shared" si="51"/>
        <v>0</v>
      </c>
      <c r="I52" s="4">
        <f t="shared" si="52"/>
        <v>0</v>
      </c>
      <c r="J52" s="4">
        <f t="shared" si="53"/>
        <v>0</v>
      </c>
      <c r="K52" s="4">
        <f t="shared" si="54"/>
        <v>0</v>
      </c>
      <c r="L52" s="4">
        <f t="shared" si="55"/>
        <v>0</v>
      </c>
      <c r="M52" s="4">
        <f t="shared" si="56"/>
        <v>0</v>
      </c>
      <c r="N52" s="11">
        <f t="shared" si="57"/>
        <v>0</v>
      </c>
    </row>
    <row r="53" spans="4:14" ht="23.25" hidden="1" customHeight="1" x14ac:dyDescent="0.2">
      <c r="D53" s="10" t="s">
        <v>30</v>
      </c>
      <c r="E53" s="4">
        <f t="shared" si="48"/>
        <v>0</v>
      </c>
      <c r="F53" s="4">
        <f t="shared" si="49"/>
        <v>0</v>
      </c>
      <c r="G53" s="4">
        <f t="shared" si="50"/>
        <v>0</v>
      </c>
      <c r="H53" s="4">
        <f t="shared" si="51"/>
        <v>0</v>
      </c>
      <c r="I53" s="4">
        <f t="shared" si="52"/>
        <v>0</v>
      </c>
      <c r="J53" s="4">
        <f t="shared" si="53"/>
        <v>0</v>
      </c>
      <c r="K53" s="4">
        <f t="shared" si="54"/>
        <v>0</v>
      </c>
      <c r="L53" s="4">
        <f t="shared" si="55"/>
        <v>0</v>
      </c>
      <c r="M53" s="4">
        <f t="shared" si="56"/>
        <v>0</v>
      </c>
      <c r="N53" s="11">
        <f t="shared" si="57"/>
        <v>0</v>
      </c>
    </row>
    <row r="54" spans="4:14" ht="23.25" hidden="1" customHeight="1" x14ac:dyDescent="0.2">
      <c r="D54" s="10">
        <v>5201</v>
      </c>
      <c r="E54" s="4">
        <f t="shared" si="48"/>
        <v>0</v>
      </c>
      <c r="F54" s="4">
        <f t="shared" si="49"/>
        <v>0</v>
      </c>
      <c r="G54" s="4">
        <f t="shared" si="50"/>
        <v>0</v>
      </c>
      <c r="H54" s="4">
        <f t="shared" si="51"/>
        <v>0</v>
      </c>
      <c r="I54" s="4">
        <f t="shared" si="52"/>
        <v>0</v>
      </c>
      <c r="J54" s="4">
        <f t="shared" si="53"/>
        <v>0</v>
      </c>
      <c r="K54" s="4">
        <f t="shared" si="54"/>
        <v>0</v>
      </c>
      <c r="L54" s="4">
        <f t="shared" si="55"/>
        <v>0</v>
      </c>
      <c r="M54" s="4">
        <f t="shared" si="56"/>
        <v>0</v>
      </c>
      <c r="N54" s="11">
        <f t="shared" si="57"/>
        <v>0</v>
      </c>
    </row>
    <row r="55" spans="4:14" ht="23.25" hidden="1" customHeight="1" x14ac:dyDescent="0.2">
      <c r="D55" s="10" t="s">
        <v>33</v>
      </c>
      <c r="E55" s="4">
        <f t="shared" si="48"/>
        <v>1250</v>
      </c>
      <c r="F55" s="4">
        <f t="shared" si="49"/>
        <v>3750</v>
      </c>
      <c r="G55" s="4">
        <f t="shared" si="50"/>
        <v>1250</v>
      </c>
      <c r="H55" s="4">
        <f t="shared" si="51"/>
        <v>3750</v>
      </c>
      <c r="I55" s="4">
        <f t="shared" si="52"/>
        <v>1250</v>
      </c>
      <c r="J55" s="4">
        <f t="shared" si="53"/>
        <v>3750</v>
      </c>
      <c r="K55" s="4">
        <f t="shared" si="54"/>
        <v>1250</v>
      </c>
      <c r="L55" s="4">
        <f t="shared" si="55"/>
        <v>3750</v>
      </c>
      <c r="M55" s="4">
        <f t="shared" si="56"/>
        <v>0</v>
      </c>
      <c r="N55" s="11">
        <f t="shared" si="57"/>
        <v>0</v>
      </c>
    </row>
    <row r="56" spans="4:14" ht="23.25" hidden="1" customHeight="1" x14ac:dyDescent="0.2">
      <c r="D56" s="10" t="s">
        <v>35</v>
      </c>
      <c r="E56" s="4">
        <f t="shared" si="48"/>
        <v>0</v>
      </c>
      <c r="F56" s="4">
        <f t="shared" si="49"/>
        <v>0</v>
      </c>
      <c r="G56" s="4">
        <f t="shared" si="50"/>
        <v>0</v>
      </c>
      <c r="H56" s="4">
        <f t="shared" si="51"/>
        <v>0</v>
      </c>
      <c r="I56" s="4">
        <f t="shared" si="52"/>
        <v>0</v>
      </c>
      <c r="J56" s="4">
        <f t="shared" si="53"/>
        <v>0</v>
      </c>
      <c r="K56" s="4">
        <f t="shared" si="54"/>
        <v>0</v>
      </c>
      <c r="L56" s="4">
        <f t="shared" si="55"/>
        <v>0</v>
      </c>
      <c r="M56" s="4">
        <f t="shared" si="56"/>
        <v>0</v>
      </c>
      <c r="N56" s="11">
        <f t="shared" si="57"/>
        <v>0</v>
      </c>
    </row>
    <row r="57" spans="4:14" ht="23.25" hidden="1" customHeight="1" x14ac:dyDescent="0.2">
      <c r="D57" s="10" t="s">
        <v>37</v>
      </c>
      <c r="E57" s="4">
        <f t="shared" si="48"/>
        <v>0</v>
      </c>
      <c r="F57" s="4">
        <f t="shared" si="49"/>
        <v>0</v>
      </c>
      <c r="G57" s="4">
        <f t="shared" si="50"/>
        <v>0</v>
      </c>
      <c r="H57" s="4">
        <f t="shared" si="51"/>
        <v>0</v>
      </c>
      <c r="I57" s="4">
        <f t="shared" si="52"/>
        <v>0</v>
      </c>
      <c r="J57" s="4">
        <f t="shared" si="53"/>
        <v>0</v>
      </c>
      <c r="K57" s="4">
        <f t="shared" si="54"/>
        <v>0</v>
      </c>
      <c r="L57" s="4">
        <f t="shared" si="55"/>
        <v>0</v>
      </c>
      <c r="M57" s="4">
        <f t="shared" si="56"/>
        <v>0</v>
      </c>
      <c r="N57" s="11">
        <f t="shared" si="57"/>
        <v>0</v>
      </c>
    </row>
    <row r="58" spans="4:14" ht="23.25" hidden="1" customHeight="1" x14ac:dyDescent="0.2">
      <c r="D58" s="10">
        <v>5303</v>
      </c>
      <c r="E58" s="4">
        <f t="shared" si="48"/>
        <v>0</v>
      </c>
      <c r="F58" s="4">
        <f t="shared" si="49"/>
        <v>0</v>
      </c>
      <c r="G58" s="4">
        <f t="shared" si="50"/>
        <v>10000</v>
      </c>
      <c r="H58" s="4">
        <f t="shared" si="51"/>
        <v>10000</v>
      </c>
      <c r="I58" s="4">
        <f t="shared" si="52"/>
        <v>0</v>
      </c>
      <c r="J58" s="4">
        <f t="shared" si="53"/>
        <v>0</v>
      </c>
      <c r="K58" s="4">
        <f t="shared" si="54"/>
        <v>25000</v>
      </c>
      <c r="L58" s="4">
        <f t="shared" si="55"/>
        <v>10000</v>
      </c>
      <c r="M58" s="4">
        <f t="shared" si="56"/>
        <v>0</v>
      </c>
      <c r="N58" s="11">
        <f t="shared" si="57"/>
        <v>0</v>
      </c>
    </row>
    <row r="59" spans="4:14" ht="23.25" hidden="1" customHeight="1" thickBot="1" x14ac:dyDescent="0.25">
      <c r="D59" s="10" t="s">
        <v>39</v>
      </c>
      <c r="E59" s="4">
        <f t="shared" si="48"/>
        <v>0</v>
      </c>
      <c r="F59" s="4">
        <f t="shared" si="49"/>
        <v>0</v>
      </c>
      <c r="G59" s="4">
        <f t="shared" si="50"/>
        <v>0</v>
      </c>
      <c r="H59" s="4">
        <f t="shared" si="51"/>
        <v>0</v>
      </c>
      <c r="I59" s="4">
        <f t="shared" si="52"/>
        <v>0</v>
      </c>
      <c r="J59" s="4">
        <f t="shared" si="53"/>
        <v>0</v>
      </c>
      <c r="K59" s="4">
        <f t="shared" si="54"/>
        <v>0</v>
      </c>
      <c r="L59" s="4">
        <f t="shared" si="55"/>
        <v>0</v>
      </c>
      <c r="M59" s="4">
        <f t="shared" si="56"/>
        <v>0</v>
      </c>
      <c r="N59" s="11">
        <f t="shared" si="57"/>
        <v>0</v>
      </c>
    </row>
    <row r="60" spans="4:14" ht="23.25" hidden="1" customHeight="1" thickBot="1" x14ac:dyDescent="0.25">
      <c r="D60" s="8">
        <v>9999</v>
      </c>
      <c r="E60" s="12">
        <f t="shared" ref="E60:N60" si="58">SUM(E29,Q29,AC29,AO29,BA29,BM29,BY29,CK29,CW29,DI29,DU29,EG29,ES29,FE29)</f>
        <v>1250</v>
      </c>
      <c r="F60" s="12">
        <f t="shared" si="58"/>
        <v>3750</v>
      </c>
      <c r="G60" s="12">
        <f t="shared" si="58"/>
        <v>11250</v>
      </c>
      <c r="H60" s="12">
        <f t="shared" si="58"/>
        <v>13750</v>
      </c>
      <c r="I60" s="12">
        <f t="shared" si="58"/>
        <v>1250</v>
      </c>
      <c r="J60" s="12">
        <f t="shared" si="58"/>
        <v>3750</v>
      </c>
      <c r="K60" s="12">
        <f t="shared" si="58"/>
        <v>26250</v>
      </c>
      <c r="L60" s="12">
        <f t="shared" si="58"/>
        <v>68750</v>
      </c>
      <c r="M60" s="12">
        <f t="shared" si="58"/>
        <v>0</v>
      </c>
      <c r="N60" s="13">
        <f t="shared" si="58"/>
        <v>0</v>
      </c>
    </row>
    <row r="61" spans="4:14" ht="23.25" hidden="1" customHeight="1" x14ac:dyDescent="0.2"/>
    <row r="62" spans="4:14" ht="23.25" hidden="1" customHeight="1" x14ac:dyDescent="0.2"/>
  </sheetData>
  <sheetProtection password="AC58" sheet="1" objects="1" scenarios="1"/>
  <mergeCells count="324">
    <mergeCell ref="BK4:BK5"/>
    <mergeCell ref="BL4:BL5"/>
    <mergeCell ref="BG4:BG5"/>
    <mergeCell ref="BH4:BH5"/>
    <mergeCell ref="BI4:BI5"/>
    <mergeCell ref="BJ4:BJ5"/>
    <mergeCell ref="AY4:AY5"/>
    <mergeCell ref="AZ4:AZ5"/>
    <mergeCell ref="BA4:BA5"/>
    <mergeCell ref="BB4:BB5"/>
    <mergeCell ref="BC4:BC5"/>
    <mergeCell ref="BD4:BD5"/>
    <mergeCell ref="AO4:AO5"/>
    <mergeCell ref="AP4:AP5"/>
    <mergeCell ref="AQ4:AQ5"/>
    <mergeCell ref="AR4:AR5"/>
    <mergeCell ref="BE4:BE5"/>
    <mergeCell ref="BF4:BF5"/>
    <mergeCell ref="AU4:AU5"/>
    <mergeCell ref="AV4:AV5"/>
    <mergeCell ref="AW4:AW5"/>
    <mergeCell ref="AX4:AX5"/>
    <mergeCell ref="AE4:AE5"/>
    <mergeCell ref="AF4:AF5"/>
    <mergeCell ref="AS4:AS5"/>
    <mergeCell ref="AT4:AT5"/>
    <mergeCell ref="AI4:AI5"/>
    <mergeCell ref="AJ4:AJ5"/>
    <mergeCell ref="AK4:AK5"/>
    <mergeCell ref="AL4:AL5"/>
    <mergeCell ref="AM4:AM5"/>
    <mergeCell ref="AN4:AN5"/>
    <mergeCell ref="AG4:AG5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O4:O5"/>
    <mergeCell ref="P4:P5"/>
    <mergeCell ref="Q4:Q5"/>
    <mergeCell ref="R4:R5"/>
    <mergeCell ref="S4:S5"/>
    <mergeCell ref="T4:T5"/>
    <mergeCell ref="G4:G5"/>
    <mergeCell ref="H4:H5"/>
    <mergeCell ref="I4:I5"/>
    <mergeCell ref="J4:J5"/>
    <mergeCell ref="U4:U5"/>
    <mergeCell ref="V4:V5"/>
    <mergeCell ref="K4:K5"/>
    <mergeCell ref="L4:L5"/>
    <mergeCell ref="M4:M5"/>
    <mergeCell ref="N4:N5"/>
    <mergeCell ref="AY3:AZ3"/>
    <mergeCell ref="BA3:BB3"/>
    <mergeCell ref="BC3:BD3"/>
    <mergeCell ref="BE3:BF3"/>
    <mergeCell ref="BK3:BL3"/>
    <mergeCell ref="A4:A5"/>
    <mergeCell ref="B4:B5"/>
    <mergeCell ref="C4:D4"/>
    <mergeCell ref="E4:E5"/>
    <mergeCell ref="F4:F5"/>
    <mergeCell ref="AE3:AF3"/>
    <mergeCell ref="AG3:AH3"/>
    <mergeCell ref="BG3:BH3"/>
    <mergeCell ref="BI3:BJ3"/>
    <mergeCell ref="AM3:AN3"/>
    <mergeCell ref="AO3:AP3"/>
    <mergeCell ref="AQ3:AR3"/>
    <mergeCell ref="AS3:AT3"/>
    <mergeCell ref="AU3:AV3"/>
    <mergeCell ref="AW3:AX3"/>
    <mergeCell ref="AI3:AJ3"/>
    <mergeCell ref="AK3:AL3"/>
    <mergeCell ref="O3:P3"/>
    <mergeCell ref="Q3:R3"/>
    <mergeCell ref="S3:T3"/>
    <mergeCell ref="U3:V3"/>
    <mergeCell ref="W3:X3"/>
    <mergeCell ref="Y3:Z3"/>
    <mergeCell ref="AA3:AB3"/>
    <mergeCell ref="AC3:AD3"/>
    <mergeCell ref="AC1:AN1"/>
    <mergeCell ref="AO1:AZ1"/>
    <mergeCell ref="BA1:BL1"/>
    <mergeCell ref="C2:D2"/>
    <mergeCell ref="E2:P2"/>
    <mergeCell ref="Q2:AB2"/>
    <mergeCell ref="AC2:AN2"/>
    <mergeCell ref="AO2:AZ2"/>
    <mergeCell ref="BA2:BL2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M3:N3"/>
    <mergeCell ref="BM1:BX1"/>
    <mergeCell ref="BM2:BX2"/>
    <mergeCell ref="BM3:BN3"/>
    <mergeCell ref="BO3:BP3"/>
    <mergeCell ref="BQ3:BR3"/>
    <mergeCell ref="BS3:BT3"/>
    <mergeCell ref="BU3:BV3"/>
    <mergeCell ref="BW3:BX3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BU4:BU5"/>
    <mergeCell ref="BV4:BV5"/>
    <mergeCell ref="BY1:CJ1"/>
    <mergeCell ref="BY2:CJ2"/>
    <mergeCell ref="BY3:BZ3"/>
    <mergeCell ref="CA3:CB3"/>
    <mergeCell ref="CC3:CD3"/>
    <mergeCell ref="CE3:CF3"/>
    <mergeCell ref="CG3:CH3"/>
    <mergeCell ref="CI3:CJ3"/>
    <mergeCell ref="CI4:CI5"/>
    <mergeCell ref="CJ4:CJ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  <mergeCell ref="CK1:CV1"/>
    <mergeCell ref="CK2:CV2"/>
    <mergeCell ref="CK3:CL3"/>
    <mergeCell ref="CM3:CN3"/>
    <mergeCell ref="CO3:CP3"/>
    <mergeCell ref="CQ3:CR3"/>
    <mergeCell ref="CS3:CT3"/>
    <mergeCell ref="CU3:CV3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S4:CS5"/>
    <mergeCell ref="CT4:CT5"/>
    <mergeCell ref="CW1:DH1"/>
    <mergeCell ref="CW2:DH2"/>
    <mergeCell ref="CW3:CX3"/>
    <mergeCell ref="CY3:CZ3"/>
    <mergeCell ref="DA3:DB3"/>
    <mergeCell ref="DC3:DD3"/>
    <mergeCell ref="DE3:DF3"/>
    <mergeCell ref="DG3:DH3"/>
    <mergeCell ref="DG4:DG5"/>
    <mergeCell ref="DH4:DH5"/>
    <mergeCell ref="CW4:CW5"/>
    <mergeCell ref="CX4:CX5"/>
    <mergeCell ref="CY4:CY5"/>
    <mergeCell ref="CZ4:CZ5"/>
    <mergeCell ref="DA4:DA5"/>
    <mergeCell ref="DB4:DB5"/>
    <mergeCell ref="DC4:DC5"/>
    <mergeCell ref="DD4:DD5"/>
    <mergeCell ref="DE4:DE5"/>
    <mergeCell ref="DF4:DF5"/>
    <mergeCell ref="DI1:DT1"/>
    <mergeCell ref="DI2:DT2"/>
    <mergeCell ref="DI3:DJ3"/>
    <mergeCell ref="DK3:DL3"/>
    <mergeCell ref="DM3:DN3"/>
    <mergeCell ref="DO3:DP3"/>
    <mergeCell ref="DQ3:DR3"/>
    <mergeCell ref="DS3:DT3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Q4:DQ5"/>
    <mergeCell ref="DR4:DR5"/>
    <mergeCell ref="DU1:EF1"/>
    <mergeCell ref="DU2:EF2"/>
    <mergeCell ref="DU3:DV3"/>
    <mergeCell ref="DW3:DX3"/>
    <mergeCell ref="DY3:DZ3"/>
    <mergeCell ref="EA3:EB3"/>
    <mergeCell ref="EC3:ED3"/>
    <mergeCell ref="EE3:EF3"/>
    <mergeCell ref="EE4:EE5"/>
    <mergeCell ref="EF4:EF5"/>
    <mergeCell ref="DU4:DU5"/>
    <mergeCell ref="DV4:DV5"/>
    <mergeCell ref="DW4:DW5"/>
    <mergeCell ref="DX4:DX5"/>
    <mergeCell ref="DY4:DY5"/>
    <mergeCell ref="DZ4:DZ5"/>
    <mergeCell ref="EA4:EA5"/>
    <mergeCell ref="EB4:EB5"/>
    <mergeCell ref="EC4:EC5"/>
    <mergeCell ref="ED4:ED5"/>
    <mergeCell ref="EG1:ER1"/>
    <mergeCell ref="EG2:ER2"/>
    <mergeCell ref="EG3:EH3"/>
    <mergeCell ref="EI3:EJ3"/>
    <mergeCell ref="EK3:EL3"/>
    <mergeCell ref="EM3:EN3"/>
    <mergeCell ref="EO3:EP3"/>
    <mergeCell ref="EQ3:ER3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O4:EO5"/>
    <mergeCell ref="EP4:EP5"/>
    <mergeCell ref="ES1:FD1"/>
    <mergeCell ref="ES2:FD2"/>
    <mergeCell ref="ES3:ET3"/>
    <mergeCell ref="EU3:EV3"/>
    <mergeCell ref="EW3:EX3"/>
    <mergeCell ref="EY3:EZ3"/>
    <mergeCell ref="FA3:FB3"/>
    <mergeCell ref="FC3:FD3"/>
    <mergeCell ref="FC4:FC5"/>
    <mergeCell ref="FD4:FD5"/>
    <mergeCell ref="ES4:ES5"/>
    <mergeCell ref="ET4:ET5"/>
    <mergeCell ref="EU4:EU5"/>
    <mergeCell ref="EV4:EV5"/>
    <mergeCell ref="EW4:EW5"/>
    <mergeCell ref="EX4:EX5"/>
    <mergeCell ref="EY4:EY5"/>
    <mergeCell ref="EZ4:EZ5"/>
    <mergeCell ref="FA4:FA5"/>
    <mergeCell ref="FB4:FB5"/>
    <mergeCell ref="FE1:FP1"/>
    <mergeCell ref="FE2:FP2"/>
    <mergeCell ref="FE3:FF3"/>
    <mergeCell ref="FG3:FH3"/>
    <mergeCell ref="FI3:FJ3"/>
    <mergeCell ref="FK3:FL3"/>
    <mergeCell ref="FM3:FN3"/>
    <mergeCell ref="FO3:FP3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N4:FN5"/>
    <mergeCell ref="FW4:FW5"/>
    <mergeCell ref="FQ1:GB1"/>
    <mergeCell ref="FQ2:GB2"/>
    <mergeCell ref="FQ3:FR3"/>
    <mergeCell ref="FS3:FT3"/>
    <mergeCell ref="FU3:FV3"/>
    <mergeCell ref="FW3:FX3"/>
    <mergeCell ref="FY3:FZ3"/>
    <mergeCell ref="GA3:GB3"/>
    <mergeCell ref="M34:N34"/>
    <mergeCell ref="FO4:FO5"/>
    <mergeCell ref="GA4:GA5"/>
    <mergeCell ref="GB4:GB5"/>
    <mergeCell ref="FQ4:FQ5"/>
    <mergeCell ref="FR4:FR5"/>
    <mergeCell ref="FS4:FS5"/>
    <mergeCell ref="FT4:FT5"/>
    <mergeCell ref="FU4:FU5"/>
    <mergeCell ref="FV4:FV5"/>
    <mergeCell ref="F35:F36"/>
    <mergeCell ref="FX4:FX5"/>
    <mergeCell ref="FY4:FY5"/>
    <mergeCell ref="FZ4:FZ5"/>
    <mergeCell ref="H35:H36"/>
    <mergeCell ref="E33:N33"/>
    <mergeCell ref="E34:F34"/>
    <mergeCell ref="G34:H34"/>
    <mergeCell ref="I34:J34"/>
    <mergeCell ref="K34:L34"/>
    <mergeCell ref="G35:G36"/>
    <mergeCell ref="FM4:FM5"/>
    <mergeCell ref="D35:D36"/>
    <mergeCell ref="M35:M36"/>
    <mergeCell ref="N35:N36"/>
    <mergeCell ref="I35:I36"/>
    <mergeCell ref="J35:J36"/>
    <mergeCell ref="K35:K36"/>
    <mergeCell ref="L35:L36"/>
    <mergeCell ref="E35:E36"/>
  </mergeCells>
  <phoneticPr fontId="0" type="noConversion"/>
  <pageMargins left="0.75" right="0.75" top="1" bottom="1" header="0.5" footer="0.5"/>
  <pageSetup paperSize="9" scale="73" fitToWidth="0" orientation="landscape" r:id="rId1"/>
  <headerFooter alignWithMargins="0">
    <oddFooter>&amp;C&amp;P of &amp;N</oddFooter>
  </headerFooter>
  <colBreaks count="1" manualBreakCount="1">
    <brk id="16" max="27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4"/>
  <sheetViews>
    <sheetView zoomScaleNormal="100" workbookViewId="0">
      <pane xSplit="4" ySplit="3" topLeftCell="G4" activePane="bottomRight" state="frozen"/>
      <selection activeCell="F23" sqref="F23"/>
      <selection pane="topRight" activeCell="F23" sqref="F23"/>
      <selection pane="bottomLeft" activeCell="F23" sqref="F23"/>
      <selection pane="bottomRight" activeCell="H26" sqref="H26"/>
    </sheetView>
  </sheetViews>
  <sheetFormatPr defaultColWidth="33.85546875" defaultRowHeight="12.75" x14ac:dyDescent="0.2"/>
  <cols>
    <col min="1" max="1" width="33.85546875" style="3" customWidth="1"/>
    <col min="2" max="2" width="9.7109375" style="3" customWidth="1"/>
    <col min="3" max="3" width="10.42578125" style="3" customWidth="1"/>
    <col min="4" max="4" width="11.28515625" style="3" customWidth="1"/>
    <col min="5" max="184" width="9.7109375" style="2" customWidth="1"/>
    <col min="185" max="237" width="10.7109375" style="2" customWidth="1"/>
    <col min="238" max="16384" width="33.85546875" style="2"/>
  </cols>
  <sheetData>
    <row r="1" spans="1:184" s="1" customFormat="1" x14ac:dyDescent="0.2">
      <c r="A1" s="267" t="str">
        <f>CONCATENATE("ACTIVITY ", 'ALL Activities'!A110, ": ", 'ALL Activities'!C110)</f>
        <v>ACTIVITY G: Project Management</v>
      </c>
      <c r="B1" s="268"/>
      <c r="C1" s="273" t="s">
        <v>64</v>
      </c>
      <c r="D1" s="274"/>
      <c r="E1" s="255" t="s">
        <v>217</v>
      </c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7"/>
      <c r="Q1" s="255" t="s">
        <v>218</v>
      </c>
      <c r="R1" s="256"/>
      <c r="S1" s="256"/>
      <c r="T1" s="256"/>
      <c r="U1" s="256"/>
      <c r="V1" s="256"/>
      <c r="W1" s="256"/>
      <c r="X1" s="256"/>
      <c r="Y1" s="256"/>
      <c r="Z1" s="256"/>
      <c r="AA1" s="256"/>
      <c r="AB1" s="257"/>
      <c r="AC1" s="255" t="s">
        <v>219</v>
      </c>
      <c r="AD1" s="256"/>
      <c r="AE1" s="256"/>
      <c r="AF1" s="256"/>
      <c r="AG1" s="256"/>
      <c r="AH1" s="256"/>
      <c r="AI1" s="256"/>
      <c r="AJ1" s="256"/>
      <c r="AK1" s="256"/>
      <c r="AL1" s="256"/>
      <c r="AM1" s="256"/>
      <c r="AN1" s="257"/>
      <c r="AO1" s="255" t="s">
        <v>220</v>
      </c>
      <c r="AP1" s="256"/>
      <c r="AQ1" s="256"/>
      <c r="AR1" s="256"/>
      <c r="AS1" s="256"/>
      <c r="AT1" s="256"/>
      <c r="AU1" s="256"/>
      <c r="AV1" s="256"/>
      <c r="AW1" s="256"/>
      <c r="AX1" s="256"/>
      <c r="AY1" s="256"/>
      <c r="AZ1" s="257"/>
      <c r="BA1" s="255" t="s">
        <v>221</v>
      </c>
      <c r="BB1" s="256"/>
      <c r="BC1" s="256"/>
      <c r="BD1" s="256"/>
      <c r="BE1" s="256"/>
      <c r="BF1" s="256"/>
      <c r="BG1" s="256"/>
      <c r="BH1" s="256"/>
      <c r="BI1" s="256"/>
      <c r="BJ1" s="256"/>
      <c r="BK1" s="256"/>
      <c r="BL1" s="257"/>
      <c r="BM1" s="255" t="s">
        <v>222</v>
      </c>
      <c r="BN1" s="256"/>
      <c r="BO1" s="256"/>
      <c r="BP1" s="256"/>
      <c r="BQ1" s="256"/>
      <c r="BR1" s="256"/>
      <c r="BS1" s="256"/>
      <c r="BT1" s="256"/>
      <c r="BU1" s="256"/>
      <c r="BV1" s="256"/>
      <c r="BW1" s="256"/>
      <c r="BX1" s="257"/>
      <c r="BY1" s="255" t="s">
        <v>223</v>
      </c>
      <c r="BZ1" s="256"/>
      <c r="CA1" s="256"/>
      <c r="CB1" s="256"/>
      <c r="CC1" s="256"/>
      <c r="CD1" s="256"/>
      <c r="CE1" s="256"/>
      <c r="CF1" s="256"/>
      <c r="CG1" s="256"/>
      <c r="CH1" s="256"/>
      <c r="CI1" s="256"/>
      <c r="CJ1" s="257"/>
      <c r="CK1" s="255" t="s">
        <v>224</v>
      </c>
      <c r="CL1" s="256"/>
      <c r="CM1" s="256"/>
      <c r="CN1" s="256"/>
      <c r="CO1" s="256"/>
      <c r="CP1" s="256"/>
      <c r="CQ1" s="256"/>
      <c r="CR1" s="256"/>
      <c r="CS1" s="256"/>
      <c r="CT1" s="256"/>
      <c r="CU1" s="256"/>
      <c r="CV1" s="257"/>
      <c r="CW1" s="255" t="s">
        <v>225</v>
      </c>
      <c r="CX1" s="256"/>
      <c r="CY1" s="256"/>
      <c r="CZ1" s="256"/>
      <c r="DA1" s="256"/>
      <c r="DB1" s="256"/>
      <c r="DC1" s="256"/>
      <c r="DD1" s="256"/>
      <c r="DE1" s="256"/>
      <c r="DF1" s="256"/>
      <c r="DG1" s="256"/>
      <c r="DH1" s="257"/>
      <c r="DI1" s="255" t="s">
        <v>226</v>
      </c>
      <c r="DJ1" s="256"/>
      <c r="DK1" s="256"/>
      <c r="DL1" s="256"/>
      <c r="DM1" s="256"/>
      <c r="DN1" s="256"/>
      <c r="DO1" s="256"/>
      <c r="DP1" s="256"/>
      <c r="DQ1" s="256"/>
      <c r="DR1" s="256"/>
      <c r="DS1" s="256"/>
      <c r="DT1" s="257"/>
      <c r="DU1" s="255" t="s">
        <v>227</v>
      </c>
      <c r="DV1" s="256"/>
      <c r="DW1" s="256"/>
      <c r="DX1" s="256"/>
      <c r="DY1" s="256"/>
      <c r="DZ1" s="256"/>
      <c r="EA1" s="256"/>
      <c r="EB1" s="256"/>
      <c r="EC1" s="256"/>
      <c r="ED1" s="256"/>
      <c r="EE1" s="256"/>
      <c r="EF1" s="257"/>
      <c r="EG1" s="255" t="s">
        <v>228</v>
      </c>
      <c r="EH1" s="256"/>
      <c r="EI1" s="256"/>
      <c r="EJ1" s="256"/>
      <c r="EK1" s="256"/>
      <c r="EL1" s="256"/>
      <c r="EM1" s="256"/>
      <c r="EN1" s="256"/>
      <c r="EO1" s="256"/>
      <c r="EP1" s="256"/>
      <c r="EQ1" s="256"/>
      <c r="ER1" s="257"/>
      <c r="ES1" s="255" t="s">
        <v>229</v>
      </c>
      <c r="ET1" s="256"/>
      <c r="EU1" s="256"/>
      <c r="EV1" s="256"/>
      <c r="EW1" s="256"/>
      <c r="EX1" s="256"/>
      <c r="EY1" s="256"/>
      <c r="EZ1" s="256"/>
      <c r="FA1" s="256"/>
      <c r="FB1" s="256"/>
      <c r="FC1" s="256"/>
      <c r="FD1" s="257"/>
      <c r="FE1" s="255" t="s">
        <v>230</v>
      </c>
      <c r="FF1" s="256"/>
      <c r="FG1" s="256"/>
      <c r="FH1" s="256"/>
      <c r="FI1" s="256"/>
      <c r="FJ1" s="256"/>
      <c r="FK1" s="256"/>
      <c r="FL1" s="256"/>
      <c r="FM1" s="256"/>
      <c r="FN1" s="256"/>
      <c r="FO1" s="256"/>
      <c r="FP1" s="257"/>
      <c r="FQ1" s="255" t="s">
        <v>231</v>
      </c>
      <c r="FR1" s="256"/>
      <c r="FS1" s="256"/>
      <c r="FT1" s="256"/>
      <c r="FU1" s="256"/>
      <c r="FV1" s="256"/>
      <c r="FW1" s="256"/>
      <c r="FX1" s="256"/>
      <c r="FY1" s="256"/>
      <c r="FZ1" s="256"/>
      <c r="GA1" s="256"/>
      <c r="GB1" s="257"/>
    </row>
    <row r="2" spans="1:184" s="6" customFormat="1" ht="73.5" customHeight="1" thickBot="1" x14ac:dyDescent="0.25">
      <c r="A2" s="269"/>
      <c r="B2" s="270"/>
      <c r="C2" s="277" t="s">
        <v>134</v>
      </c>
      <c r="D2" s="278"/>
      <c r="E2" s="258" t="str">
        <f>'ALL Activities'!C111</f>
        <v>Establishment of a Project Management Unit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>
        <f>'ALL Activities'!C112</f>
        <v>0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Activities'!C113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Activities'!C114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Activities'!C115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Activities'!C116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Activities'!C117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Activities'!C118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Activities'!C119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Activities'!C120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Activities'!C121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Activities'!C122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Activities'!C123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Activities'!C124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Activities'!C125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192" customFormat="1" ht="27.75" customHeight="1" thickBot="1" x14ac:dyDescent="0.25">
      <c r="A3" s="271"/>
      <c r="B3" s="272"/>
      <c r="C3" s="275" t="s">
        <v>65</v>
      </c>
      <c r="D3" s="294"/>
      <c r="E3" s="261" t="s">
        <v>203</v>
      </c>
      <c r="F3" s="262"/>
      <c r="G3" s="263" t="s">
        <v>202</v>
      </c>
      <c r="H3" s="262"/>
      <c r="I3" s="263" t="s">
        <v>204</v>
      </c>
      <c r="J3" s="262"/>
      <c r="K3" s="263" t="s">
        <v>205</v>
      </c>
      <c r="L3" s="262"/>
      <c r="M3" s="263" t="s">
        <v>206</v>
      </c>
      <c r="N3" s="264"/>
      <c r="O3" s="261" t="s">
        <v>66</v>
      </c>
      <c r="P3" s="279"/>
      <c r="Q3" s="261" t="s">
        <v>203</v>
      </c>
      <c r="R3" s="262"/>
      <c r="S3" s="263" t="s">
        <v>202</v>
      </c>
      <c r="T3" s="262"/>
      <c r="U3" s="263" t="s">
        <v>204</v>
      </c>
      <c r="V3" s="262"/>
      <c r="W3" s="263" t="s">
        <v>205</v>
      </c>
      <c r="X3" s="262"/>
      <c r="Y3" s="263" t="s">
        <v>206</v>
      </c>
      <c r="Z3" s="264"/>
      <c r="AA3" s="265" t="s">
        <v>66</v>
      </c>
      <c r="AB3" s="266"/>
      <c r="AC3" s="261" t="s">
        <v>203</v>
      </c>
      <c r="AD3" s="262"/>
      <c r="AE3" s="263" t="s">
        <v>202</v>
      </c>
      <c r="AF3" s="262"/>
      <c r="AG3" s="263" t="s">
        <v>204</v>
      </c>
      <c r="AH3" s="262"/>
      <c r="AI3" s="263" t="s">
        <v>205</v>
      </c>
      <c r="AJ3" s="262"/>
      <c r="AK3" s="263" t="s">
        <v>206</v>
      </c>
      <c r="AL3" s="264"/>
      <c r="AM3" s="265" t="s">
        <v>66</v>
      </c>
      <c r="AN3" s="266"/>
      <c r="AO3" s="261" t="s">
        <v>203</v>
      </c>
      <c r="AP3" s="262"/>
      <c r="AQ3" s="263" t="s">
        <v>202</v>
      </c>
      <c r="AR3" s="262"/>
      <c r="AS3" s="263" t="s">
        <v>204</v>
      </c>
      <c r="AT3" s="262"/>
      <c r="AU3" s="263" t="s">
        <v>205</v>
      </c>
      <c r="AV3" s="262"/>
      <c r="AW3" s="263" t="s">
        <v>206</v>
      </c>
      <c r="AX3" s="264"/>
      <c r="AY3" s="265" t="s">
        <v>66</v>
      </c>
      <c r="AZ3" s="266"/>
      <c r="BA3" s="261" t="s">
        <v>203</v>
      </c>
      <c r="BB3" s="262"/>
      <c r="BC3" s="263" t="s">
        <v>202</v>
      </c>
      <c r="BD3" s="262"/>
      <c r="BE3" s="263" t="s">
        <v>204</v>
      </c>
      <c r="BF3" s="262"/>
      <c r="BG3" s="263" t="s">
        <v>205</v>
      </c>
      <c r="BH3" s="262"/>
      <c r="BI3" s="263" t="s">
        <v>206</v>
      </c>
      <c r="BJ3" s="264"/>
      <c r="BK3" s="265" t="s">
        <v>66</v>
      </c>
      <c r="BL3" s="266"/>
      <c r="BM3" s="261" t="s">
        <v>203</v>
      </c>
      <c r="BN3" s="262"/>
      <c r="BO3" s="263" t="s">
        <v>202</v>
      </c>
      <c r="BP3" s="262"/>
      <c r="BQ3" s="263" t="s">
        <v>204</v>
      </c>
      <c r="BR3" s="262"/>
      <c r="BS3" s="263" t="s">
        <v>205</v>
      </c>
      <c r="BT3" s="262"/>
      <c r="BU3" s="263" t="s">
        <v>206</v>
      </c>
      <c r="BV3" s="264"/>
      <c r="BW3" s="265" t="s">
        <v>66</v>
      </c>
      <c r="BX3" s="266"/>
      <c r="BY3" s="261" t="s">
        <v>203</v>
      </c>
      <c r="BZ3" s="262"/>
      <c r="CA3" s="263" t="s">
        <v>202</v>
      </c>
      <c r="CB3" s="262"/>
      <c r="CC3" s="263" t="s">
        <v>204</v>
      </c>
      <c r="CD3" s="262"/>
      <c r="CE3" s="263" t="s">
        <v>205</v>
      </c>
      <c r="CF3" s="262"/>
      <c r="CG3" s="263" t="s">
        <v>206</v>
      </c>
      <c r="CH3" s="264"/>
      <c r="CI3" s="265" t="s">
        <v>66</v>
      </c>
      <c r="CJ3" s="266"/>
      <c r="CK3" s="261" t="s">
        <v>203</v>
      </c>
      <c r="CL3" s="262"/>
      <c r="CM3" s="263" t="s">
        <v>202</v>
      </c>
      <c r="CN3" s="262"/>
      <c r="CO3" s="263" t="s">
        <v>204</v>
      </c>
      <c r="CP3" s="262"/>
      <c r="CQ3" s="263" t="s">
        <v>205</v>
      </c>
      <c r="CR3" s="262"/>
      <c r="CS3" s="263" t="s">
        <v>206</v>
      </c>
      <c r="CT3" s="264"/>
      <c r="CU3" s="265" t="s">
        <v>66</v>
      </c>
      <c r="CV3" s="266"/>
      <c r="CW3" s="261" t="s">
        <v>203</v>
      </c>
      <c r="CX3" s="262"/>
      <c r="CY3" s="263" t="s">
        <v>202</v>
      </c>
      <c r="CZ3" s="262"/>
      <c r="DA3" s="263" t="s">
        <v>204</v>
      </c>
      <c r="DB3" s="262"/>
      <c r="DC3" s="263" t="s">
        <v>205</v>
      </c>
      <c r="DD3" s="262"/>
      <c r="DE3" s="263" t="s">
        <v>206</v>
      </c>
      <c r="DF3" s="264"/>
      <c r="DG3" s="265" t="s">
        <v>66</v>
      </c>
      <c r="DH3" s="266"/>
      <c r="DI3" s="261" t="s">
        <v>203</v>
      </c>
      <c r="DJ3" s="262"/>
      <c r="DK3" s="263" t="s">
        <v>202</v>
      </c>
      <c r="DL3" s="262"/>
      <c r="DM3" s="263" t="s">
        <v>204</v>
      </c>
      <c r="DN3" s="262"/>
      <c r="DO3" s="263" t="s">
        <v>205</v>
      </c>
      <c r="DP3" s="262"/>
      <c r="DQ3" s="263" t="s">
        <v>206</v>
      </c>
      <c r="DR3" s="264"/>
      <c r="DS3" s="265" t="s">
        <v>66</v>
      </c>
      <c r="DT3" s="266"/>
      <c r="DU3" s="261" t="s">
        <v>203</v>
      </c>
      <c r="DV3" s="262"/>
      <c r="DW3" s="263" t="s">
        <v>202</v>
      </c>
      <c r="DX3" s="262"/>
      <c r="DY3" s="263" t="s">
        <v>204</v>
      </c>
      <c r="DZ3" s="262"/>
      <c r="EA3" s="263" t="s">
        <v>205</v>
      </c>
      <c r="EB3" s="262"/>
      <c r="EC3" s="263" t="s">
        <v>206</v>
      </c>
      <c r="ED3" s="264"/>
      <c r="EE3" s="265" t="s">
        <v>66</v>
      </c>
      <c r="EF3" s="266"/>
      <c r="EG3" s="261" t="s">
        <v>203</v>
      </c>
      <c r="EH3" s="262"/>
      <c r="EI3" s="263" t="s">
        <v>202</v>
      </c>
      <c r="EJ3" s="262"/>
      <c r="EK3" s="263" t="s">
        <v>204</v>
      </c>
      <c r="EL3" s="262"/>
      <c r="EM3" s="263" t="s">
        <v>205</v>
      </c>
      <c r="EN3" s="262"/>
      <c r="EO3" s="263" t="s">
        <v>206</v>
      </c>
      <c r="EP3" s="264"/>
      <c r="EQ3" s="265" t="s">
        <v>66</v>
      </c>
      <c r="ER3" s="266"/>
      <c r="ES3" s="261" t="s">
        <v>203</v>
      </c>
      <c r="ET3" s="262"/>
      <c r="EU3" s="263" t="s">
        <v>202</v>
      </c>
      <c r="EV3" s="262"/>
      <c r="EW3" s="263" t="s">
        <v>204</v>
      </c>
      <c r="EX3" s="262"/>
      <c r="EY3" s="263" t="s">
        <v>205</v>
      </c>
      <c r="EZ3" s="262"/>
      <c r="FA3" s="263" t="s">
        <v>206</v>
      </c>
      <c r="FB3" s="264"/>
      <c r="FC3" s="265" t="s">
        <v>66</v>
      </c>
      <c r="FD3" s="266"/>
      <c r="FE3" s="261" t="s">
        <v>203</v>
      </c>
      <c r="FF3" s="262"/>
      <c r="FG3" s="263" t="s">
        <v>202</v>
      </c>
      <c r="FH3" s="262"/>
      <c r="FI3" s="263" t="s">
        <v>204</v>
      </c>
      <c r="FJ3" s="262"/>
      <c r="FK3" s="263" t="s">
        <v>205</v>
      </c>
      <c r="FL3" s="262"/>
      <c r="FM3" s="263" t="s">
        <v>206</v>
      </c>
      <c r="FN3" s="264"/>
      <c r="FO3" s="265" t="s">
        <v>66</v>
      </c>
      <c r="FP3" s="266"/>
      <c r="FQ3" s="261" t="s">
        <v>203</v>
      </c>
      <c r="FR3" s="262"/>
      <c r="FS3" s="263" t="s">
        <v>202</v>
      </c>
      <c r="FT3" s="262"/>
      <c r="FU3" s="263" t="s">
        <v>204</v>
      </c>
      <c r="FV3" s="262"/>
      <c r="FW3" s="263" t="s">
        <v>205</v>
      </c>
      <c r="FX3" s="262"/>
      <c r="FY3" s="263" t="s">
        <v>206</v>
      </c>
      <c r="FZ3" s="264"/>
      <c r="GA3" s="265" t="s">
        <v>66</v>
      </c>
      <c r="GB3" s="266"/>
    </row>
    <row r="4" spans="1:184" s="193" customFormat="1" ht="30.75" customHeight="1" x14ac:dyDescent="0.2">
      <c r="A4" s="280" t="s">
        <v>43</v>
      </c>
      <c r="B4" s="282" t="s">
        <v>42</v>
      </c>
      <c r="C4" s="282" t="s">
        <v>108</v>
      </c>
      <c r="D4" s="293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41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41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41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41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41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41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41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41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41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41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41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41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41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41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41" t="s">
        <v>210</v>
      </c>
      <c r="GA4" s="251" t="s">
        <v>212</v>
      </c>
      <c r="GB4" s="253" t="s">
        <v>210</v>
      </c>
    </row>
    <row r="5" spans="1:184" s="193" customFormat="1" ht="12.75" customHeight="1" thickBot="1" x14ac:dyDescent="0.25">
      <c r="A5" s="291"/>
      <c r="B5" s="292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42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42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42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42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42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42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42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42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42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42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42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42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42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42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42"/>
      <c r="GA5" s="252"/>
      <c r="GB5" s="254"/>
    </row>
    <row r="6" spans="1:184" s="15" customFormat="1" ht="12" x14ac:dyDescent="0.2">
      <c r="A6" s="58" t="s">
        <v>201</v>
      </c>
      <c r="B6" s="164" t="s">
        <v>200</v>
      </c>
      <c r="C6" s="171">
        <f t="shared" ref="C6:C29" si="0">SUM(O6,AA6,AM6,AY6,BK6,BW6,CI6,CU6,DG6,DS6,EE6,EQ6,FC6,FO6,GA6)</f>
        <v>72000</v>
      </c>
      <c r="D6" s="172">
        <f t="shared" ref="D6:D29" si="1">SUM(P6,AB6,AN6,AZ6,BL6,BX6,CJ6,CV6,DH6,DT6,EF6,ER6,FD6,FP6,GB6)</f>
        <v>0</v>
      </c>
      <c r="E6" s="178">
        <v>12000</v>
      </c>
      <c r="F6" s="179"/>
      <c r="G6" s="179">
        <v>20000</v>
      </c>
      <c r="H6" s="179"/>
      <c r="I6" s="179">
        <v>20000</v>
      </c>
      <c r="J6" s="179"/>
      <c r="K6" s="179">
        <v>20000</v>
      </c>
      <c r="L6" s="184"/>
      <c r="M6" s="184"/>
      <c r="N6" s="184"/>
      <c r="O6" s="182">
        <f t="shared" ref="O6:O28" si="2">SUM(E6,G6,I6,K6,M6)</f>
        <v>72000</v>
      </c>
      <c r="P6" s="183">
        <f t="shared" ref="P6:P28" si="3">SUM(F6,H6,J6,L6,N6)</f>
        <v>0</v>
      </c>
      <c r="Q6" s="184"/>
      <c r="R6" s="184"/>
      <c r="S6" s="184"/>
      <c r="T6" s="184"/>
      <c r="U6" s="184"/>
      <c r="V6" s="184"/>
      <c r="W6" s="184"/>
      <c r="X6" s="184"/>
      <c r="Y6" s="184"/>
      <c r="Z6" s="184"/>
      <c r="AA6" s="182">
        <f t="shared" ref="AA6:AA28" si="4">SUM(Q6,S6,U6,W6,Y6)</f>
        <v>0</v>
      </c>
      <c r="AB6" s="183">
        <f t="shared" ref="AB6:AB28" si="5">SUM(R6,T6,V6,X6,Z6)</f>
        <v>0</v>
      </c>
      <c r="AC6" s="184"/>
      <c r="AD6" s="184"/>
      <c r="AE6" s="184"/>
      <c r="AF6" s="184"/>
      <c r="AG6" s="184"/>
      <c r="AH6" s="184"/>
      <c r="AI6" s="184"/>
      <c r="AJ6" s="184"/>
      <c r="AK6" s="184"/>
      <c r="AL6" s="184"/>
      <c r="AM6" s="182">
        <f t="shared" ref="AM6:AM28" si="6">SUM(AC6,AE6,AG6,AI6,AK6)</f>
        <v>0</v>
      </c>
      <c r="AN6" s="183">
        <f t="shared" ref="AN6:AN28" si="7">SUM(AD6,AF6,AH6,AJ6,AL6)</f>
        <v>0</v>
      </c>
      <c r="AO6" s="184"/>
      <c r="AP6" s="184"/>
      <c r="AQ6" s="184"/>
      <c r="AR6" s="184"/>
      <c r="AS6" s="184"/>
      <c r="AT6" s="184"/>
      <c r="AU6" s="184"/>
      <c r="AV6" s="184"/>
      <c r="AW6" s="184"/>
      <c r="AX6" s="184"/>
      <c r="AY6" s="182">
        <f t="shared" ref="AY6:AY28" si="8">SUM(AO6,AQ6,AS6,AU6,AW6)</f>
        <v>0</v>
      </c>
      <c r="AZ6" s="183">
        <f t="shared" ref="AZ6:AZ28" si="9">SUM(AP6,AR6,AT6,AV6,AX6)</f>
        <v>0</v>
      </c>
      <c r="BA6" s="184"/>
      <c r="BB6" s="184"/>
      <c r="BC6" s="184"/>
      <c r="BD6" s="184"/>
      <c r="BE6" s="184"/>
      <c r="BF6" s="184"/>
      <c r="BG6" s="184"/>
      <c r="BH6" s="184"/>
      <c r="BI6" s="184"/>
      <c r="BJ6" s="184"/>
      <c r="BK6" s="182">
        <f t="shared" ref="BK6:BK28" si="10">SUM(BA6,BC6,BE6,BG6,BI6)</f>
        <v>0</v>
      </c>
      <c r="BL6" s="183">
        <f t="shared" ref="BL6:BL28" si="11">SUM(BB6,BD6,BF6,BH6,BJ6)</f>
        <v>0</v>
      </c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2">
        <f t="shared" ref="BW6:BW28" si="12">SUM(BM6,BO6,BQ6,BS6,BU6)</f>
        <v>0</v>
      </c>
      <c r="BX6" s="183">
        <f t="shared" ref="BX6:BX28" si="13">SUM(BN6,BP6,BR6,BT6,BV6)</f>
        <v>0</v>
      </c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2">
        <f t="shared" ref="CI6:CI28" si="14">SUM(BY6,CA6,CC6,CE6,CG6)</f>
        <v>0</v>
      </c>
      <c r="CJ6" s="183">
        <f t="shared" ref="CJ6:CJ28" si="15">SUM(BZ6,CB6,CD6,CF6,CH6)</f>
        <v>0</v>
      </c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2">
        <f t="shared" ref="CU6:CU28" si="16">SUM(CK6,CM6,CO6,CQ6,CS6)</f>
        <v>0</v>
      </c>
      <c r="CV6" s="183">
        <f t="shared" ref="CV6:CV28" si="17">SUM(CL6,CN6,CP6,CR6,CT6)</f>
        <v>0</v>
      </c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2">
        <f t="shared" ref="DG6:DG28" si="18">SUM(CW6,CY6,DA6,DC6,DE6)</f>
        <v>0</v>
      </c>
      <c r="DH6" s="183">
        <f t="shared" ref="DH6:DH28" si="19">SUM(CX6,CZ6,DB6,DD6,DF6)</f>
        <v>0</v>
      </c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2">
        <f t="shared" ref="DS6:DS28" si="20">SUM(DI6,DK6,DM6,DO6,DQ6)</f>
        <v>0</v>
      </c>
      <c r="DT6" s="183">
        <f t="shared" ref="DT6:DT28" si="21">SUM(DJ6,DL6,DN6,DP6,DR6)</f>
        <v>0</v>
      </c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2">
        <f t="shared" ref="EE6:EE28" si="22">SUM(DU6,DW6,DY6,EA6,EC6)</f>
        <v>0</v>
      </c>
      <c r="EF6" s="183">
        <f t="shared" ref="EF6:EF28" si="23">SUM(DV6,DX6,DZ6,EB6,ED6)</f>
        <v>0</v>
      </c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2">
        <f t="shared" ref="EQ6:EQ28" si="24">SUM(EG6,EI6,EK6,EM6,EO6)</f>
        <v>0</v>
      </c>
      <c r="ER6" s="183">
        <f t="shared" ref="ER6:ER28" si="25">SUM(EH6,EJ6,EL6,EN6,EP6)</f>
        <v>0</v>
      </c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2">
        <f t="shared" ref="FC6:FC28" si="26">SUM(ES6,EU6,EW6,EY6,FA6)</f>
        <v>0</v>
      </c>
      <c r="FD6" s="183">
        <f t="shared" ref="FD6:FD28" si="27"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 t="shared" ref="FO6:FO28" si="28">SUM(FE6,FG6,FI6,FK6,FM6)</f>
        <v>0</v>
      </c>
      <c r="FP6" s="183">
        <f t="shared" ref="FP6:FP28" si="29"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 t="shared" ref="GA6:GA28" si="30">SUM(FQ6,FS6,FU6,FW6,FY6)</f>
        <v>0</v>
      </c>
      <c r="GB6" s="183">
        <f t="shared" ref="GB6:GB28" si="31"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 t="shared" si="0"/>
        <v>0</v>
      </c>
      <c r="D7" s="172">
        <f t="shared" si="1"/>
        <v>216000</v>
      </c>
      <c r="E7" s="178"/>
      <c r="F7" s="179">
        <v>36000</v>
      </c>
      <c r="G7" s="179"/>
      <c r="H7" s="179">
        <v>60000</v>
      </c>
      <c r="I7" s="179"/>
      <c r="J7" s="179">
        <v>60000</v>
      </c>
      <c r="K7" s="179"/>
      <c r="L7" s="179">
        <v>60000</v>
      </c>
      <c r="M7" s="180"/>
      <c r="N7" s="181"/>
      <c r="O7" s="182">
        <f t="shared" si="2"/>
        <v>0</v>
      </c>
      <c r="P7" s="183">
        <f t="shared" si="3"/>
        <v>216000</v>
      </c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2">
        <f t="shared" si="4"/>
        <v>0</v>
      </c>
      <c r="AB7" s="183">
        <f t="shared" si="5"/>
        <v>0</v>
      </c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2">
        <f t="shared" si="6"/>
        <v>0</v>
      </c>
      <c r="AN7" s="183">
        <f t="shared" si="7"/>
        <v>0</v>
      </c>
      <c r="AO7" s="184"/>
      <c r="AP7" s="184"/>
      <c r="AQ7" s="184"/>
      <c r="AR7" s="184"/>
      <c r="AS7" s="184"/>
      <c r="AT7" s="184"/>
      <c r="AU7" s="184"/>
      <c r="AV7" s="184"/>
      <c r="AW7" s="184"/>
      <c r="AX7" s="184"/>
      <c r="AY7" s="182">
        <f t="shared" si="8"/>
        <v>0</v>
      </c>
      <c r="AZ7" s="183">
        <f t="shared" si="9"/>
        <v>0</v>
      </c>
      <c r="BA7" s="184"/>
      <c r="BB7" s="184"/>
      <c r="BC7" s="184"/>
      <c r="BD7" s="184"/>
      <c r="BE7" s="184"/>
      <c r="BF7" s="184"/>
      <c r="BG7" s="184"/>
      <c r="BH7" s="184"/>
      <c r="BI7" s="184"/>
      <c r="BJ7" s="184"/>
      <c r="BK7" s="182">
        <f t="shared" si="10"/>
        <v>0</v>
      </c>
      <c r="BL7" s="183">
        <f t="shared" si="11"/>
        <v>0</v>
      </c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2">
        <f t="shared" si="12"/>
        <v>0</v>
      </c>
      <c r="BX7" s="183">
        <f t="shared" si="13"/>
        <v>0</v>
      </c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2">
        <f t="shared" si="14"/>
        <v>0</v>
      </c>
      <c r="CJ7" s="183">
        <f t="shared" si="15"/>
        <v>0</v>
      </c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2">
        <f t="shared" si="16"/>
        <v>0</v>
      </c>
      <c r="CV7" s="183">
        <f t="shared" si="17"/>
        <v>0</v>
      </c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2">
        <f t="shared" si="18"/>
        <v>0</v>
      </c>
      <c r="DH7" s="183">
        <f t="shared" si="19"/>
        <v>0</v>
      </c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2">
        <f t="shared" si="20"/>
        <v>0</v>
      </c>
      <c r="DT7" s="183">
        <f t="shared" si="21"/>
        <v>0</v>
      </c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2">
        <f t="shared" si="22"/>
        <v>0</v>
      </c>
      <c r="EF7" s="183">
        <f t="shared" si="23"/>
        <v>0</v>
      </c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2">
        <f t="shared" si="24"/>
        <v>0</v>
      </c>
      <c r="ER7" s="183">
        <f t="shared" si="25"/>
        <v>0</v>
      </c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2">
        <f t="shared" si="26"/>
        <v>0</v>
      </c>
      <c r="FD7" s="183">
        <f t="shared" si="27"/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 t="shared" si="28"/>
        <v>0</v>
      </c>
      <c r="FP7" s="183">
        <f t="shared" si="29"/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 t="shared" si="30"/>
        <v>0</v>
      </c>
      <c r="GB7" s="183">
        <f t="shared" si="31"/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si="0"/>
        <v>0</v>
      </c>
      <c r="D8" s="172">
        <f t="shared" si="1"/>
        <v>0</v>
      </c>
      <c r="E8" s="184"/>
      <c r="F8" s="184"/>
      <c r="G8" s="184"/>
      <c r="H8" s="184"/>
      <c r="I8" s="184"/>
      <c r="J8" s="184"/>
      <c r="K8" s="184"/>
      <c r="L8" s="184"/>
      <c r="M8" s="184"/>
      <c r="N8" s="184"/>
      <c r="O8" s="186">
        <f t="shared" si="2"/>
        <v>0</v>
      </c>
      <c r="P8" s="187">
        <f t="shared" si="3"/>
        <v>0</v>
      </c>
      <c r="Q8" s="184"/>
      <c r="R8" s="184"/>
      <c r="S8" s="184"/>
      <c r="T8" s="184"/>
      <c r="U8" s="184"/>
      <c r="V8" s="184"/>
      <c r="W8" s="184"/>
      <c r="X8" s="184"/>
      <c r="Y8" s="184"/>
      <c r="Z8" s="184"/>
      <c r="AA8" s="186">
        <f t="shared" si="4"/>
        <v>0</v>
      </c>
      <c r="AB8" s="187">
        <f t="shared" si="5"/>
        <v>0</v>
      </c>
      <c r="AC8" s="184"/>
      <c r="AD8" s="184"/>
      <c r="AE8" s="184"/>
      <c r="AF8" s="184"/>
      <c r="AG8" s="184"/>
      <c r="AH8" s="184"/>
      <c r="AI8" s="184"/>
      <c r="AJ8" s="184"/>
      <c r="AK8" s="184"/>
      <c r="AL8" s="184"/>
      <c r="AM8" s="186">
        <f t="shared" si="6"/>
        <v>0</v>
      </c>
      <c r="AN8" s="187">
        <f t="shared" si="7"/>
        <v>0</v>
      </c>
      <c r="AO8" s="184"/>
      <c r="AP8" s="184"/>
      <c r="AQ8" s="184"/>
      <c r="AR8" s="184"/>
      <c r="AS8" s="184"/>
      <c r="AT8" s="184"/>
      <c r="AU8" s="184"/>
      <c r="AV8" s="184"/>
      <c r="AW8" s="184"/>
      <c r="AX8" s="184"/>
      <c r="AY8" s="186">
        <f t="shared" si="8"/>
        <v>0</v>
      </c>
      <c r="AZ8" s="187">
        <f t="shared" si="9"/>
        <v>0</v>
      </c>
      <c r="BA8" s="184"/>
      <c r="BB8" s="184"/>
      <c r="BC8" s="184"/>
      <c r="BD8" s="184"/>
      <c r="BE8" s="184"/>
      <c r="BF8" s="184"/>
      <c r="BG8" s="184"/>
      <c r="BH8" s="184"/>
      <c r="BI8" s="184"/>
      <c r="BJ8" s="184"/>
      <c r="BK8" s="186">
        <f t="shared" si="10"/>
        <v>0</v>
      </c>
      <c r="BL8" s="187">
        <f t="shared" si="11"/>
        <v>0</v>
      </c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6">
        <f t="shared" si="12"/>
        <v>0</v>
      </c>
      <c r="BX8" s="187">
        <f t="shared" si="13"/>
        <v>0</v>
      </c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6">
        <f t="shared" si="14"/>
        <v>0</v>
      </c>
      <c r="CJ8" s="187">
        <f t="shared" si="15"/>
        <v>0</v>
      </c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6">
        <f t="shared" si="16"/>
        <v>0</v>
      </c>
      <c r="CV8" s="187">
        <f t="shared" si="17"/>
        <v>0</v>
      </c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6">
        <f t="shared" si="18"/>
        <v>0</v>
      </c>
      <c r="DH8" s="187">
        <f t="shared" si="19"/>
        <v>0</v>
      </c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6">
        <f t="shared" si="20"/>
        <v>0</v>
      </c>
      <c r="DT8" s="187">
        <f t="shared" si="21"/>
        <v>0</v>
      </c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6">
        <f t="shared" si="22"/>
        <v>0</v>
      </c>
      <c r="EF8" s="187">
        <f t="shared" si="23"/>
        <v>0</v>
      </c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6">
        <f t="shared" si="24"/>
        <v>0</v>
      </c>
      <c r="ER8" s="187">
        <f t="shared" si="25"/>
        <v>0</v>
      </c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6">
        <f t="shared" si="26"/>
        <v>0</v>
      </c>
      <c r="FD8" s="187">
        <f t="shared" si="27"/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si="28"/>
        <v>0</v>
      </c>
      <c r="FP8" s="187">
        <f t="shared" si="29"/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si="30"/>
        <v>0</v>
      </c>
      <c r="GB8" s="187">
        <f t="shared" si="31"/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0"/>
        <v>0</v>
      </c>
      <c r="D9" s="172">
        <f t="shared" si="1"/>
        <v>0</v>
      </c>
      <c r="E9" s="184"/>
      <c r="F9" s="184"/>
      <c r="G9" s="184"/>
      <c r="H9" s="184"/>
      <c r="I9" s="184"/>
      <c r="J9" s="184"/>
      <c r="K9" s="184"/>
      <c r="L9" s="184"/>
      <c r="M9" s="184"/>
      <c r="N9" s="184"/>
      <c r="O9" s="186">
        <f t="shared" si="2"/>
        <v>0</v>
      </c>
      <c r="P9" s="187">
        <f t="shared" si="3"/>
        <v>0</v>
      </c>
      <c r="Q9" s="184"/>
      <c r="R9" s="184"/>
      <c r="S9" s="184"/>
      <c r="T9" s="184"/>
      <c r="U9" s="184"/>
      <c r="V9" s="184"/>
      <c r="W9" s="184"/>
      <c r="X9" s="184"/>
      <c r="Y9" s="184"/>
      <c r="Z9" s="184"/>
      <c r="AA9" s="186">
        <f t="shared" si="4"/>
        <v>0</v>
      </c>
      <c r="AB9" s="187">
        <f t="shared" si="5"/>
        <v>0</v>
      </c>
      <c r="AC9" s="184"/>
      <c r="AD9" s="184"/>
      <c r="AE9" s="184"/>
      <c r="AF9" s="184"/>
      <c r="AG9" s="184"/>
      <c r="AH9" s="184"/>
      <c r="AI9" s="184"/>
      <c r="AJ9" s="184"/>
      <c r="AK9" s="184"/>
      <c r="AL9" s="184"/>
      <c r="AM9" s="186">
        <f t="shared" si="6"/>
        <v>0</v>
      </c>
      <c r="AN9" s="187">
        <f t="shared" si="7"/>
        <v>0</v>
      </c>
      <c r="AO9" s="184"/>
      <c r="AP9" s="184"/>
      <c r="AQ9" s="184"/>
      <c r="AR9" s="184"/>
      <c r="AS9" s="184"/>
      <c r="AT9" s="184"/>
      <c r="AU9" s="184"/>
      <c r="AV9" s="184"/>
      <c r="AW9" s="184"/>
      <c r="AX9" s="184"/>
      <c r="AY9" s="186">
        <f t="shared" si="8"/>
        <v>0</v>
      </c>
      <c r="AZ9" s="187">
        <f t="shared" si="9"/>
        <v>0</v>
      </c>
      <c r="BA9" s="184"/>
      <c r="BB9" s="184"/>
      <c r="BC9" s="184"/>
      <c r="BD9" s="184"/>
      <c r="BE9" s="184"/>
      <c r="BF9" s="184"/>
      <c r="BG9" s="184"/>
      <c r="BH9" s="184"/>
      <c r="BI9" s="184"/>
      <c r="BJ9" s="184"/>
      <c r="BK9" s="186">
        <f t="shared" si="10"/>
        <v>0</v>
      </c>
      <c r="BL9" s="187">
        <f t="shared" si="11"/>
        <v>0</v>
      </c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6">
        <f t="shared" si="12"/>
        <v>0</v>
      </c>
      <c r="BX9" s="187">
        <f t="shared" si="13"/>
        <v>0</v>
      </c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6">
        <f t="shared" si="14"/>
        <v>0</v>
      </c>
      <c r="CJ9" s="187">
        <f t="shared" si="15"/>
        <v>0</v>
      </c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6">
        <f t="shared" si="16"/>
        <v>0</v>
      </c>
      <c r="CV9" s="187">
        <f t="shared" si="17"/>
        <v>0</v>
      </c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6">
        <f t="shared" si="18"/>
        <v>0</v>
      </c>
      <c r="DH9" s="187">
        <f t="shared" si="19"/>
        <v>0</v>
      </c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6">
        <f t="shared" si="20"/>
        <v>0</v>
      </c>
      <c r="DT9" s="187">
        <f t="shared" si="21"/>
        <v>0</v>
      </c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6">
        <f t="shared" si="22"/>
        <v>0</v>
      </c>
      <c r="EF9" s="187">
        <f t="shared" si="23"/>
        <v>0</v>
      </c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6">
        <f t="shared" si="24"/>
        <v>0</v>
      </c>
      <c r="ER9" s="187">
        <f t="shared" si="25"/>
        <v>0</v>
      </c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6">
        <f t="shared" si="26"/>
        <v>0</v>
      </c>
      <c r="FD9" s="187">
        <f t="shared" si="27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8"/>
        <v>0</v>
      </c>
      <c r="FP9" s="187">
        <f t="shared" si="29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30"/>
        <v>0</v>
      </c>
      <c r="GB9" s="187">
        <f t="shared" si="31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0"/>
        <v>0</v>
      </c>
      <c r="D10" s="172">
        <f t="shared" si="1"/>
        <v>0</v>
      </c>
      <c r="E10" s="178"/>
      <c r="F10" s="179"/>
      <c r="G10" s="179"/>
      <c r="H10" s="179"/>
      <c r="I10" s="179"/>
      <c r="J10" s="179"/>
      <c r="K10" s="179"/>
      <c r="L10" s="184"/>
      <c r="M10" s="184"/>
      <c r="N10" s="184"/>
      <c r="O10" s="186">
        <f t="shared" si="2"/>
        <v>0</v>
      </c>
      <c r="P10" s="187">
        <f t="shared" si="3"/>
        <v>0</v>
      </c>
      <c r="Q10" s="184"/>
      <c r="R10" s="184"/>
      <c r="S10" s="184"/>
      <c r="T10" s="184"/>
      <c r="U10" s="184"/>
      <c r="V10" s="184"/>
      <c r="W10" s="184"/>
      <c r="X10" s="184"/>
      <c r="Y10" s="184"/>
      <c r="Z10" s="184"/>
      <c r="AA10" s="186">
        <f t="shared" si="4"/>
        <v>0</v>
      </c>
      <c r="AB10" s="187">
        <f t="shared" si="5"/>
        <v>0</v>
      </c>
      <c r="AC10" s="184"/>
      <c r="AD10" s="184"/>
      <c r="AE10" s="184"/>
      <c r="AF10" s="184"/>
      <c r="AG10" s="184"/>
      <c r="AH10" s="184"/>
      <c r="AI10" s="184"/>
      <c r="AJ10" s="184"/>
      <c r="AK10" s="184"/>
      <c r="AL10" s="184"/>
      <c r="AM10" s="186">
        <f t="shared" si="6"/>
        <v>0</v>
      </c>
      <c r="AN10" s="187">
        <f t="shared" si="7"/>
        <v>0</v>
      </c>
      <c r="AO10" s="184"/>
      <c r="AP10" s="184"/>
      <c r="AQ10" s="184"/>
      <c r="AR10" s="184"/>
      <c r="AS10" s="184"/>
      <c r="AT10" s="184"/>
      <c r="AU10" s="184"/>
      <c r="AV10" s="184"/>
      <c r="AW10" s="184"/>
      <c r="AX10" s="184"/>
      <c r="AY10" s="186">
        <f t="shared" si="8"/>
        <v>0</v>
      </c>
      <c r="AZ10" s="187">
        <f t="shared" si="9"/>
        <v>0</v>
      </c>
      <c r="BA10" s="184"/>
      <c r="BB10" s="184"/>
      <c r="BC10" s="184"/>
      <c r="BD10" s="184"/>
      <c r="BE10" s="184"/>
      <c r="BF10" s="184"/>
      <c r="BG10" s="184"/>
      <c r="BH10" s="184"/>
      <c r="BI10" s="184"/>
      <c r="BJ10" s="184"/>
      <c r="BK10" s="186">
        <f t="shared" si="10"/>
        <v>0</v>
      </c>
      <c r="BL10" s="187">
        <f t="shared" si="11"/>
        <v>0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6">
        <f t="shared" si="12"/>
        <v>0</v>
      </c>
      <c r="BX10" s="187">
        <f t="shared" si="13"/>
        <v>0</v>
      </c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6">
        <f t="shared" si="14"/>
        <v>0</v>
      </c>
      <c r="CJ10" s="187">
        <f t="shared" si="15"/>
        <v>0</v>
      </c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6">
        <f t="shared" si="16"/>
        <v>0</v>
      </c>
      <c r="CV10" s="187">
        <f t="shared" si="17"/>
        <v>0</v>
      </c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6">
        <f t="shared" si="18"/>
        <v>0</v>
      </c>
      <c r="DH10" s="187">
        <f t="shared" si="19"/>
        <v>0</v>
      </c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6">
        <f t="shared" si="20"/>
        <v>0</v>
      </c>
      <c r="DT10" s="187">
        <f t="shared" si="21"/>
        <v>0</v>
      </c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6">
        <f t="shared" si="22"/>
        <v>0</v>
      </c>
      <c r="EF10" s="187">
        <f t="shared" si="23"/>
        <v>0</v>
      </c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6">
        <f t="shared" si="24"/>
        <v>0</v>
      </c>
      <c r="ER10" s="187">
        <f t="shared" si="25"/>
        <v>0</v>
      </c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6">
        <f t="shared" si="26"/>
        <v>0</v>
      </c>
      <c r="FD10" s="187">
        <f t="shared" si="27"/>
        <v>0</v>
      </c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6">
        <f t="shared" si="28"/>
        <v>0</v>
      </c>
      <c r="FP10" s="187">
        <f t="shared" si="29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30"/>
        <v>0</v>
      </c>
      <c r="GB10" s="187">
        <f t="shared" si="31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0"/>
        <v>3000</v>
      </c>
      <c r="D11" s="172">
        <f t="shared" si="1"/>
        <v>10500</v>
      </c>
      <c r="E11" s="184">
        <v>750</v>
      </c>
      <c r="F11" s="184">
        <v>1500</v>
      </c>
      <c r="G11" s="184">
        <v>750</v>
      </c>
      <c r="H11" s="184">
        <v>3000</v>
      </c>
      <c r="I11" s="184">
        <v>750</v>
      </c>
      <c r="J11" s="184">
        <v>3000</v>
      </c>
      <c r="K11" s="184">
        <v>750</v>
      </c>
      <c r="L11" s="184">
        <v>3000</v>
      </c>
      <c r="M11" s="184"/>
      <c r="N11" s="184"/>
      <c r="O11" s="186">
        <f t="shared" si="2"/>
        <v>3000</v>
      </c>
      <c r="P11" s="187">
        <f t="shared" si="3"/>
        <v>10500</v>
      </c>
      <c r="Q11" s="184"/>
      <c r="R11" s="184"/>
      <c r="S11" s="184"/>
      <c r="T11" s="184"/>
      <c r="U11" s="184"/>
      <c r="V11" s="184"/>
      <c r="W11" s="184"/>
      <c r="X11" s="184"/>
      <c r="Y11" s="184"/>
      <c r="Z11" s="184"/>
      <c r="AA11" s="186">
        <f t="shared" si="4"/>
        <v>0</v>
      </c>
      <c r="AB11" s="187">
        <f t="shared" si="5"/>
        <v>0</v>
      </c>
      <c r="AC11" s="184"/>
      <c r="AD11" s="184"/>
      <c r="AE11" s="184"/>
      <c r="AF11" s="184"/>
      <c r="AG11" s="184"/>
      <c r="AH11" s="184"/>
      <c r="AI11" s="184"/>
      <c r="AJ11" s="184"/>
      <c r="AK11" s="184"/>
      <c r="AL11" s="184"/>
      <c r="AM11" s="186">
        <f t="shared" si="6"/>
        <v>0</v>
      </c>
      <c r="AN11" s="187">
        <f t="shared" si="7"/>
        <v>0</v>
      </c>
      <c r="AO11" s="184"/>
      <c r="AP11" s="184"/>
      <c r="AQ11" s="184"/>
      <c r="AR11" s="184"/>
      <c r="AS11" s="184"/>
      <c r="AT11" s="184"/>
      <c r="AU11" s="184"/>
      <c r="AV11" s="184"/>
      <c r="AW11" s="184"/>
      <c r="AX11" s="184"/>
      <c r="AY11" s="186">
        <f t="shared" si="8"/>
        <v>0</v>
      </c>
      <c r="AZ11" s="187">
        <f t="shared" si="9"/>
        <v>0</v>
      </c>
      <c r="BA11" s="184"/>
      <c r="BB11" s="184"/>
      <c r="BC11" s="184"/>
      <c r="BD11" s="184"/>
      <c r="BE11" s="184"/>
      <c r="BF11" s="184"/>
      <c r="BG11" s="184"/>
      <c r="BH11" s="184"/>
      <c r="BI11" s="184"/>
      <c r="BJ11" s="184"/>
      <c r="BK11" s="186">
        <f t="shared" si="10"/>
        <v>0</v>
      </c>
      <c r="BL11" s="187">
        <f t="shared" si="11"/>
        <v>0</v>
      </c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6">
        <f t="shared" si="12"/>
        <v>0</v>
      </c>
      <c r="BX11" s="187">
        <f t="shared" si="13"/>
        <v>0</v>
      </c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6">
        <f t="shared" si="14"/>
        <v>0</v>
      </c>
      <c r="CJ11" s="187">
        <f t="shared" si="15"/>
        <v>0</v>
      </c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6">
        <f t="shared" si="16"/>
        <v>0</v>
      </c>
      <c r="CV11" s="187">
        <f t="shared" si="17"/>
        <v>0</v>
      </c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6">
        <f t="shared" si="18"/>
        <v>0</v>
      </c>
      <c r="DH11" s="187">
        <f t="shared" si="19"/>
        <v>0</v>
      </c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6">
        <f t="shared" si="20"/>
        <v>0</v>
      </c>
      <c r="DT11" s="187">
        <f t="shared" si="21"/>
        <v>0</v>
      </c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6">
        <f t="shared" si="22"/>
        <v>0</v>
      </c>
      <c r="EF11" s="187">
        <f t="shared" si="23"/>
        <v>0</v>
      </c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6">
        <f t="shared" si="24"/>
        <v>0</v>
      </c>
      <c r="ER11" s="187">
        <f t="shared" si="25"/>
        <v>0</v>
      </c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6">
        <f t="shared" si="26"/>
        <v>0</v>
      </c>
      <c r="FD11" s="187">
        <f t="shared" si="27"/>
        <v>0</v>
      </c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6">
        <f t="shared" si="28"/>
        <v>0</v>
      </c>
      <c r="FP11" s="187">
        <f t="shared" si="29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30"/>
        <v>0</v>
      </c>
      <c r="GB11" s="187">
        <f t="shared" si="31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0"/>
        <v>0</v>
      </c>
      <c r="D12" s="172">
        <f t="shared" si="1"/>
        <v>0</v>
      </c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6">
        <f t="shared" si="2"/>
        <v>0</v>
      </c>
      <c r="P12" s="187">
        <f t="shared" si="3"/>
        <v>0</v>
      </c>
      <c r="Q12" s="184"/>
      <c r="R12" s="184"/>
      <c r="S12" s="184"/>
      <c r="T12" s="184"/>
      <c r="U12" s="184"/>
      <c r="V12" s="184"/>
      <c r="W12" s="184"/>
      <c r="X12" s="184"/>
      <c r="Y12" s="184"/>
      <c r="Z12" s="184"/>
      <c r="AA12" s="186">
        <f t="shared" si="4"/>
        <v>0</v>
      </c>
      <c r="AB12" s="187">
        <f t="shared" si="5"/>
        <v>0</v>
      </c>
      <c r="AC12" s="184"/>
      <c r="AD12" s="184"/>
      <c r="AE12" s="184"/>
      <c r="AF12" s="184"/>
      <c r="AG12" s="184"/>
      <c r="AH12" s="184"/>
      <c r="AI12" s="184"/>
      <c r="AJ12" s="184"/>
      <c r="AK12" s="184"/>
      <c r="AL12" s="184"/>
      <c r="AM12" s="186">
        <f t="shared" si="6"/>
        <v>0</v>
      </c>
      <c r="AN12" s="187">
        <f t="shared" si="7"/>
        <v>0</v>
      </c>
      <c r="AO12" s="184"/>
      <c r="AP12" s="184"/>
      <c r="AQ12" s="184"/>
      <c r="AR12" s="184"/>
      <c r="AS12" s="184"/>
      <c r="AT12" s="184"/>
      <c r="AU12" s="184"/>
      <c r="AV12" s="184"/>
      <c r="AW12" s="184"/>
      <c r="AX12" s="184"/>
      <c r="AY12" s="186">
        <f t="shared" si="8"/>
        <v>0</v>
      </c>
      <c r="AZ12" s="187">
        <f t="shared" si="9"/>
        <v>0</v>
      </c>
      <c r="BA12" s="184"/>
      <c r="BB12" s="184"/>
      <c r="BC12" s="184"/>
      <c r="BD12" s="184"/>
      <c r="BE12" s="184"/>
      <c r="BF12" s="184"/>
      <c r="BG12" s="184"/>
      <c r="BH12" s="184"/>
      <c r="BI12" s="184"/>
      <c r="BJ12" s="184"/>
      <c r="BK12" s="186">
        <f t="shared" si="10"/>
        <v>0</v>
      </c>
      <c r="BL12" s="187">
        <f t="shared" si="11"/>
        <v>0</v>
      </c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6">
        <f t="shared" si="12"/>
        <v>0</v>
      </c>
      <c r="BX12" s="187">
        <f t="shared" si="13"/>
        <v>0</v>
      </c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6">
        <f t="shared" si="14"/>
        <v>0</v>
      </c>
      <c r="CJ12" s="187">
        <f t="shared" si="15"/>
        <v>0</v>
      </c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6">
        <f t="shared" si="16"/>
        <v>0</v>
      </c>
      <c r="CV12" s="187">
        <f t="shared" si="17"/>
        <v>0</v>
      </c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6">
        <f t="shared" si="18"/>
        <v>0</v>
      </c>
      <c r="DH12" s="187">
        <f t="shared" si="19"/>
        <v>0</v>
      </c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6">
        <f t="shared" si="20"/>
        <v>0</v>
      </c>
      <c r="DT12" s="187">
        <f t="shared" si="21"/>
        <v>0</v>
      </c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6">
        <f t="shared" si="22"/>
        <v>0</v>
      </c>
      <c r="EF12" s="187">
        <f t="shared" si="23"/>
        <v>0</v>
      </c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6">
        <f t="shared" si="24"/>
        <v>0</v>
      </c>
      <c r="ER12" s="187">
        <f t="shared" si="25"/>
        <v>0</v>
      </c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6">
        <f t="shared" si="26"/>
        <v>0</v>
      </c>
      <c r="FD12" s="187">
        <f t="shared" si="27"/>
        <v>0</v>
      </c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6">
        <f t="shared" si="28"/>
        <v>0</v>
      </c>
      <c r="FP12" s="187">
        <f t="shared" si="29"/>
        <v>0</v>
      </c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6">
        <f t="shared" si="30"/>
        <v>0</v>
      </c>
      <c r="GB12" s="187">
        <f t="shared" si="31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0"/>
        <v>0</v>
      </c>
      <c r="D13" s="172">
        <f t="shared" si="1"/>
        <v>0</v>
      </c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6">
        <f t="shared" si="2"/>
        <v>0</v>
      </c>
      <c r="P13" s="187">
        <f t="shared" si="3"/>
        <v>0</v>
      </c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6">
        <f t="shared" si="4"/>
        <v>0</v>
      </c>
      <c r="AB13" s="187">
        <f t="shared" si="5"/>
        <v>0</v>
      </c>
      <c r="AC13" s="184"/>
      <c r="AD13" s="184"/>
      <c r="AE13" s="184"/>
      <c r="AF13" s="184"/>
      <c r="AG13" s="184"/>
      <c r="AH13" s="184"/>
      <c r="AI13" s="184"/>
      <c r="AJ13" s="184"/>
      <c r="AK13" s="184"/>
      <c r="AL13" s="184"/>
      <c r="AM13" s="186">
        <f t="shared" si="6"/>
        <v>0</v>
      </c>
      <c r="AN13" s="187">
        <f t="shared" si="7"/>
        <v>0</v>
      </c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6">
        <f t="shared" si="8"/>
        <v>0</v>
      </c>
      <c r="AZ13" s="187">
        <f t="shared" si="9"/>
        <v>0</v>
      </c>
      <c r="BA13" s="184"/>
      <c r="BB13" s="184"/>
      <c r="BC13" s="184"/>
      <c r="BD13" s="184"/>
      <c r="BE13" s="184"/>
      <c r="BF13" s="184"/>
      <c r="BG13" s="184"/>
      <c r="BH13" s="184"/>
      <c r="BI13" s="184"/>
      <c r="BJ13" s="184"/>
      <c r="BK13" s="186">
        <f t="shared" si="10"/>
        <v>0</v>
      </c>
      <c r="BL13" s="187">
        <f t="shared" si="11"/>
        <v>0</v>
      </c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6">
        <f t="shared" si="12"/>
        <v>0</v>
      </c>
      <c r="BX13" s="187">
        <f t="shared" si="13"/>
        <v>0</v>
      </c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6">
        <f t="shared" si="14"/>
        <v>0</v>
      </c>
      <c r="CJ13" s="187">
        <f t="shared" si="15"/>
        <v>0</v>
      </c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6">
        <f t="shared" si="16"/>
        <v>0</v>
      </c>
      <c r="CV13" s="187">
        <f t="shared" si="17"/>
        <v>0</v>
      </c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6">
        <f t="shared" si="18"/>
        <v>0</v>
      </c>
      <c r="DH13" s="187">
        <f t="shared" si="19"/>
        <v>0</v>
      </c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6">
        <f t="shared" si="20"/>
        <v>0</v>
      </c>
      <c r="DT13" s="187">
        <f t="shared" si="21"/>
        <v>0</v>
      </c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6">
        <f t="shared" si="22"/>
        <v>0</v>
      </c>
      <c r="EF13" s="187">
        <f t="shared" si="23"/>
        <v>0</v>
      </c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6">
        <f t="shared" si="24"/>
        <v>0</v>
      </c>
      <c r="ER13" s="187">
        <f t="shared" si="25"/>
        <v>0</v>
      </c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6">
        <f t="shared" si="26"/>
        <v>0</v>
      </c>
      <c r="FD13" s="187">
        <f t="shared" si="27"/>
        <v>0</v>
      </c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6">
        <f t="shared" si="28"/>
        <v>0</v>
      </c>
      <c r="FP13" s="187">
        <f t="shared" si="29"/>
        <v>0</v>
      </c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6">
        <f t="shared" si="30"/>
        <v>0</v>
      </c>
      <c r="GB13" s="187">
        <f t="shared" si="31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0"/>
        <v>0</v>
      </c>
      <c r="D14" s="172">
        <f t="shared" si="1"/>
        <v>0</v>
      </c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6">
        <f t="shared" si="2"/>
        <v>0</v>
      </c>
      <c r="P14" s="187">
        <f t="shared" si="3"/>
        <v>0</v>
      </c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6">
        <f t="shared" si="4"/>
        <v>0</v>
      </c>
      <c r="AB14" s="187">
        <f t="shared" si="5"/>
        <v>0</v>
      </c>
      <c r="AC14" s="184"/>
      <c r="AD14" s="184"/>
      <c r="AE14" s="184"/>
      <c r="AF14" s="184"/>
      <c r="AG14" s="184"/>
      <c r="AH14" s="184"/>
      <c r="AI14" s="184"/>
      <c r="AJ14" s="184"/>
      <c r="AK14" s="184"/>
      <c r="AL14" s="184"/>
      <c r="AM14" s="186">
        <f t="shared" si="6"/>
        <v>0</v>
      </c>
      <c r="AN14" s="187">
        <f t="shared" si="7"/>
        <v>0</v>
      </c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6">
        <f t="shared" si="8"/>
        <v>0</v>
      </c>
      <c r="AZ14" s="187">
        <f t="shared" si="9"/>
        <v>0</v>
      </c>
      <c r="BA14" s="184"/>
      <c r="BB14" s="184"/>
      <c r="BC14" s="184"/>
      <c r="BD14" s="184"/>
      <c r="BE14" s="184"/>
      <c r="BF14" s="184"/>
      <c r="BG14" s="184"/>
      <c r="BH14" s="184"/>
      <c r="BI14" s="184"/>
      <c r="BJ14" s="184"/>
      <c r="BK14" s="186">
        <f t="shared" si="10"/>
        <v>0</v>
      </c>
      <c r="BL14" s="187">
        <f t="shared" si="11"/>
        <v>0</v>
      </c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6">
        <f t="shared" si="12"/>
        <v>0</v>
      </c>
      <c r="BX14" s="187">
        <f t="shared" si="13"/>
        <v>0</v>
      </c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6">
        <f t="shared" si="14"/>
        <v>0</v>
      </c>
      <c r="CJ14" s="187">
        <f t="shared" si="15"/>
        <v>0</v>
      </c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6">
        <f t="shared" si="16"/>
        <v>0</v>
      </c>
      <c r="CV14" s="187">
        <f t="shared" si="17"/>
        <v>0</v>
      </c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6">
        <f t="shared" si="18"/>
        <v>0</v>
      </c>
      <c r="DH14" s="187">
        <f t="shared" si="19"/>
        <v>0</v>
      </c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6">
        <f t="shared" si="20"/>
        <v>0</v>
      </c>
      <c r="DT14" s="187">
        <f t="shared" si="21"/>
        <v>0</v>
      </c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6">
        <f t="shared" si="22"/>
        <v>0</v>
      </c>
      <c r="EF14" s="187">
        <f t="shared" si="23"/>
        <v>0</v>
      </c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6">
        <f t="shared" si="24"/>
        <v>0</v>
      </c>
      <c r="ER14" s="187">
        <f t="shared" si="25"/>
        <v>0</v>
      </c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6">
        <f t="shared" si="26"/>
        <v>0</v>
      </c>
      <c r="FD14" s="187">
        <f t="shared" si="27"/>
        <v>0</v>
      </c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6">
        <f t="shared" si="28"/>
        <v>0</v>
      </c>
      <c r="FP14" s="187">
        <f t="shared" si="29"/>
        <v>0</v>
      </c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6">
        <f t="shared" si="30"/>
        <v>0</v>
      </c>
      <c r="GB14" s="187">
        <f t="shared" si="31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0"/>
        <v>5000</v>
      </c>
      <c r="D15" s="172">
        <f t="shared" si="1"/>
        <v>15000</v>
      </c>
      <c r="E15" s="185">
        <v>500</v>
      </c>
      <c r="F15" s="180">
        <v>1500</v>
      </c>
      <c r="G15" s="180">
        <v>1500</v>
      </c>
      <c r="H15" s="180">
        <v>4500</v>
      </c>
      <c r="I15" s="180">
        <v>1500</v>
      </c>
      <c r="J15" s="180">
        <v>4500</v>
      </c>
      <c r="K15" s="180">
        <v>1500</v>
      </c>
      <c r="L15" s="180">
        <v>4500</v>
      </c>
      <c r="M15" s="180"/>
      <c r="N15" s="181"/>
      <c r="O15" s="186">
        <f t="shared" si="2"/>
        <v>5000</v>
      </c>
      <c r="P15" s="187">
        <f t="shared" si="3"/>
        <v>15000</v>
      </c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6">
        <f t="shared" si="4"/>
        <v>0</v>
      </c>
      <c r="AB15" s="187">
        <f t="shared" si="5"/>
        <v>0</v>
      </c>
      <c r="AC15" s="184"/>
      <c r="AD15" s="184"/>
      <c r="AE15" s="184"/>
      <c r="AF15" s="184"/>
      <c r="AG15" s="184"/>
      <c r="AH15" s="184"/>
      <c r="AI15" s="184"/>
      <c r="AJ15" s="184"/>
      <c r="AK15" s="184"/>
      <c r="AL15" s="184"/>
      <c r="AM15" s="186">
        <f t="shared" si="6"/>
        <v>0</v>
      </c>
      <c r="AN15" s="187">
        <f t="shared" si="7"/>
        <v>0</v>
      </c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6">
        <f t="shared" si="8"/>
        <v>0</v>
      </c>
      <c r="AZ15" s="187">
        <f t="shared" si="9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10"/>
        <v>0</v>
      </c>
      <c r="BL15" s="187">
        <f t="shared" si="11"/>
        <v>0</v>
      </c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6">
        <f t="shared" si="12"/>
        <v>0</v>
      </c>
      <c r="BX15" s="187">
        <f t="shared" si="13"/>
        <v>0</v>
      </c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6">
        <f t="shared" si="14"/>
        <v>0</v>
      </c>
      <c r="CJ15" s="187">
        <f t="shared" si="15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6"/>
        <v>0</v>
      </c>
      <c r="CV15" s="187">
        <f t="shared" si="17"/>
        <v>0</v>
      </c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6">
        <f t="shared" si="18"/>
        <v>0</v>
      </c>
      <c r="DH15" s="187">
        <f t="shared" si="19"/>
        <v>0</v>
      </c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6">
        <f t="shared" si="20"/>
        <v>0</v>
      </c>
      <c r="DT15" s="187">
        <f t="shared" si="21"/>
        <v>0</v>
      </c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6">
        <f t="shared" si="22"/>
        <v>0</v>
      </c>
      <c r="EF15" s="187">
        <f t="shared" si="23"/>
        <v>0</v>
      </c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6">
        <f t="shared" si="24"/>
        <v>0</v>
      </c>
      <c r="ER15" s="187">
        <f t="shared" si="25"/>
        <v>0</v>
      </c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6">
        <f t="shared" si="26"/>
        <v>0</v>
      </c>
      <c r="FD15" s="187">
        <f t="shared" si="27"/>
        <v>0</v>
      </c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6">
        <f t="shared" si="28"/>
        <v>0</v>
      </c>
      <c r="FP15" s="187">
        <f t="shared" si="29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30"/>
        <v>0</v>
      </c>
      <c r="GB15" s="187">
        <f t="shared" si="31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0"/>
        <v>4000</v>
      </c>
      <c r="D16" s="172">
        <f t="shared" si="1"/>
        <v>12000</v>
      </c>
      <c r="E16" s="185">
        <v>1000</v>
      </c>
      <c r="F16" s="180">
        <v>3000</v>
      </c>
      <c r="G16" s="180">
        <v>1000</v>
      </c>
      <c r="H16" s="180">
        <v>3000</v>
      </c>
      <c r="I16" s="180">
        <v>1000</v>
      </c>
      <c r="J16" s="180">
        <v>3000</v>
      </c>
      <c r="K16" s="180">
        <v>1000</v>
      </c>
      <c r="L16" s="180">
        <v>3000</v>
      </c>
      <c r="M16" s="180"/>
      <c r="N16" s="181"/>
      <c r="O16" s="186">
        <f t="shared" si="2"/>
        <v>4000</v>
      </c>
      <c r="P16" s="187">
        <f t="shared" si="3"/>
        <v>12000</v>
      </c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6">
        <f t="shared" si="4"/>
        <v>0</v>
      </c>
      <c r="AB16" s="187">
        <f t="shared" si="5"/>
        <v>0</v>
      </c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6">
        <f t="shared" si="6"/>
        <v>0</v>
      </c>
      <c r="AN16" s="187">
        <f t="shared" si="7"/>
        <v>0</v>
      </c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6">
        <f t="shared" si="8"/>
        <v>0</v>
      </c>
      <c r="AZ16" s="187">
        <f t="shared" si="9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10"/>
        <v>0</v>
      </c>
      <c r="BL16" s="187">
        <f t="shared" si="11"/>
        <v>0</v>
      </c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6">
        <f t="shared" si="12"/>
        <v>0</v>
      </c>
      <c r="BX16" s="187">
        <f t="shared" si="13"/>
        <v>0</v>
      </c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6">
        <f t="shared" si="14"/>
        <v>0</v>
      </c>
      <c r="CJ16" s="187">
        <f t="shared" si="15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6"/>
        <v>0</v>
      </c>
      <c r="CV16" s="187">
        <f t="shared" si="17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8"/>
        <v>0</v>
      </c>
      <c r="DH16" s="187">
        <f t="shared" si="19"/>
        <v>0</v>
      </c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6">
        <f t="shared" si="20"/>
        <v>0</v>
      </c>
      <c r="DT16" s="187">
        <f t="shared" si="21"/>
        <v>0</v>
      </c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6">
        <f t="shared" si="22"/>
        <v>0</v>
      </c>
      <c r="EF16" s="187">
        <f t="shared" si="23"/>
        <v>0</v>
      </c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6">
        <f t="shared" si="24"/>
        <v>0</v>
      </c>
      <c r="ER16" s="187">
        <f t="shared" si="25"/>
        <v>0</v>
      </c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6">
        <f t="shared" si="26"/>
        <v>0</v>
      </c>
      <c r="FD16" s="187">
        <f t="shared" si="27"/>
        <v>0</v>
      </c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6">
        <f t="shared" si="28"/>
        <v>0</v>
      </c>
      <c r="FP16" s="187">
        <f t="shared" si="29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30"/>
        <v>0</v>
      </c>
      <c r="GB16" s="187">
        <f t="shared" si="31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0"/>
        <v>0</v>
      </c>
      <c r="D17" s="172">
        <f t="shared" si="1"/>
        <v>0</v>
      </c>
      <c r="E17" s="185"/>
      <c r="F17" s="180"/>
      <c r="G17" s="180"/>
      <c r="H17" s="180"/>
      <c r="I17" s="180"/>
      <c r="J17" s="180"/>
      <c r="K17" s="180"/>
      <c r="L17" s="180"/>
      <c r="M17" s="180"/>
      <c r="N17" s="181"/>
      <c r="O17" s="186">
        <f t="shared" si="2"/>
        <v>0</v>
      </c>
      <c r="P17" s="187">
        <f t="shared" si="3"/>
        <v>0</v>
      </c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6">
        <f t="shared" si="4"/>
        <v>0</v>
      </c>
      <c r="AB17" s="187">
        <f t="shared" si="5"/>
        <v>0</v>
      </c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6">
        <f t="shared" si="6"/>
        <v>0</v>
      </c>
      <c r="AN17" s="187">
        <f t="shared" si="7"/>
        <v>0</v>
      </c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6">
        <f t="shared" si="8"/>
        <v>0</v>
      </c>
      <c r="AZ17" s="187">
        <f t="shared" si="9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10"/>
        <v>0</v>
      </c>
      <c r="BL17" s="187">
        <f t="shared" si="11"/>
        <v>0</v>
      </c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6">
        <f t="shared" si="12"/>
        <v>0</v>
      </c>
      <c r="BX17" s="187">
        <f t="shared" si="13"/>
        <v>0</v>
      </c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6">
        <f t="shared" si="14"/>
        <v>0</v>
      </c>
      <c r="CJ17" s="187">
        <f t="shared" si="15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6"/>
        <v>0</v>
      </c>
      <c r="CV17" s="187">
        <f t="shared" si="17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8"/>
        <v>0</v>
      </c>
      <c r="DH17" s="187">
        <f t="shared" si="19"/>
        <v>0</v>
      </c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6">
        <f t="shared" si="20"/>
        <v>0</v>
      </c>
      <c r="DT17" s="187">
        <f t="shared" si="21"/>
        <v>0</v>
      </c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6">
        <f t="shared" si="22"/>
        <v>0</v>
      </c>
      <c r="EF17" s="187">
        <f t="shared" si="23"/>
        <v>0</v>
      </c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6">
        <f t="shared" si="24"/>
        <v>0</v>
      </c>
      <c r="ER17" s="187">
        <f t="shared" si="25"/>
        <v>0</v>
      </c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6">
        <f t="shared" si="26"/>
        <v>0</v>
      </c>
      <c r="FD17" s="187">
        <f t="shared" si="27"/>
        <v>0</v>
      </c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6">
        <f t="shared" si="28"/>
        <v>0</v>
      </c>
      <c r="FP17" s="187">
        <f t="shared" si="29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30"/>
        <v>0</v>
      </c>
      <c r="GB17" s="187">
        <f t="shared" si="31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0"/>
        <v>0</v>
      </c>
      <c r="D18" s="172">
        <f t="shared" si="1"/>
        <v>0</v>
      </c>
      <c r="E18" s="185"/>
      <c r="F18" s="180"/>
      <c r="G18" s="180"/>
      <c r="H18" s="180"/>
      <c r="I18" s="180"/>
      <c r="J18" s="180"/>
      <c r="K18" s="180"/>
      <c r="L18" s="180"/>
      <c r="M18" s="180"/>
      <c r="N18" s="181"/>
      <c r="O18" s="186">
        <f t="shared" si="2"/>
        <v>0</v>
      </c>
      <c r="P18" s="187">
        <f t="shared" si="3"/>
        <v>0</v>
      </c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6">
        <f t="shared" si="4"/>
        <v>0</v>
      </c>
      <c r="AB18" s="187">
        <f t="shared" si="5"/>
        <v>0</v>
      </c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6">
        <f t="shared" si="6"/>
        <v>0</v>
      </c>
      <c r="AN18" s="187">
        <f t="shared" si="7"/>
        <v>0</v>
      </c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6">
        <f t="shared" si="8"/>
        <v>0</v>
      </c>
      <c r="AZ18" s="187">
        <f t="shared" si="9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10"/>
        <v>0</v>
      </c>
      <c r="BL18" s="187">
        <f t="shared" si="11"/>
        <v>0</v>
      </c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6">
        <f t="shared" si="12"/>
        <v>0</v>
      </c>
      <c r="BX18" s="187">
        <f t="shared" si="13"/>
        <v>0</v>
      </c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6">
        <f t="shared" si="14"/>
        <v>0</v>
      </c>
      <c r="CJ18" s="187">
        <f t="shared" si="15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6"/>
        <v>0</v>
      </c>
      <c r="CV18" s="187">
        <f t="shared" si="17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8"/>
        <v>0</v>
      </c>
      <c r="DH18" s="187">
        <f t="shared" si="19"/>
        <v>0</v>
      </c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6">
        <f t="shared" si="20"/>
        <v>0</v>
      </c>
      <c r="DT18" s="187">
        <f t="shared" si="21"/>
        <v>0</v>
      </c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6">
        <f t="shared" si="22"/>
        <v>0</v>
      </c>
      <c r="EF18" s="187">
        <f t="shared" si="23"/>
        <v>0</v>
      </c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6">
        <f t="shared" si="24"/>
        <v>0</v>
      </c>
      <c r="ER18" s="187">
        <f t="shared" si="25"/>
        <v>0</v>
      </c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6">
        <f t="shared" si="26"/>
        <v>0</v>
      </c>
      <c r="FD18" s="187">
        <f t="shared" si="27"/>
        <v>0</v>
      </c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6">
        <f t="shared" si="28"/>
        <v>0</v>
      </c>
      <c r="FP18" s="187">
        <f t="shared" si="29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30"/>
        <v>0</v>
      </c>
      <c r="GB18" s="187">
        <f t="shared" si="31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0"/>
        <v>0</v>
      </c>
      <c r="D19" s="172">
        <f t="shared" si="1"/>
        <v>0</v>
      </c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6">
        <f t="shared" si="2"/>
        <v>0</v>
      </c>
      <c r="P19" s="187">
        <f t="shared" si="3"/>
        <v>0</v>
      </c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6">
        <f t="shared" si="4"/>
        <v>0</v>
      </c>
      <c r="AB19" s="187">
        <f t="shared" si="5"/>
        <v>0</v>
      </c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6">
        <f t="shared" si="6"/>
        <v>0</v>
      </c>
      <c r="AN19" s="187">
        <f t="shared" si="7"/>
        <v>0</v>
      </c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6">
        <f t="shared" si="8"/>
        <v>0</v>
      </c>
      <c r="AZ19" s="187">
        <f t="shared" si="9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10"/>
        <v>0</v>
      </c>
      <c r="BL19" s="187">
        <f t="shared" si="11"/>
        <v>0</v>
      </c>
      <c r="BM19" s="184"/>
      <c r="BN19" s="184"/>
      <c r="BO19" s="184"/>
      <c r="BP19" s="184"/>
      <c r="BQ19" s="184"/>
      <c r="BR19" s="184"/>
      <c r="BS19" s="184"/>
      <c r="BT19" s="184"/>
      <c r="BU19" s="184"/>
      <c r="BV19" s="184"/>
      <c r="BW19" s="186">
        <f t="shared" si="12"/>
        <v>0</v>
      </c>
      <c r="BX19" s="187">
        <f t="shared" si="13"/>
        <v>0</v>
      </c>
      <c r="BY19" s="184"/>
      <c r="BZ19" s="184"/>
      <c r="CA19" s="184"/>
      <c r="CB19" s="184"/>
      <c r="CC19" s="184"/>
      <c r="CD19" s="184"/>
      <c r="CE19" s="184"/>
      <c r="CF19" s="184"/>
      <c r="CG19" s="184"/>
      <c r="CH19" s="184"/>
      <c r="CI19" s="186">
        <f t="shared" si="14"/>
        <v>0</v>
      </c>
      <c r="CJ19" s="187">
        <f t="shared" si="15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6"/>
        <v>0</v>
      </c>
      <c r="CV19" s="187">
        <f t="shared" si="17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8"/>
        <v>0</v>
      </c>
      <c r="DH19" s="187">
        <f t="shared" si="19"/>
        <v>0</v>
      </c>
      <c r="DI19" s="184"/>
      <c r="DJ19" s="184"/>
      <c r="DK19" s="184"/>
      <c r="DL19" s="184"/>
      <c r="DM19" s="184"/>
      <c r="DN19" s="184"/>
      <c r="DO19" s="184"/>
      <c r="DP19" s="184"/>
      <c r="DQ19" s="184"/>
      <c r="DR19" s="184"/>
      <c r="DS19" s="186">
        <f t="shared" si="20"/>
        <v>0</v>
      </c>
      <c r="DT19" s="187">
        <f t="shared" si="21"/>
        <v>0</v>
      </c>
      <c r="DU19" s="184"/>
      <c r="DV19" s="184"/>
      <c r="DW19" s="184"/>
      <c r="DX19" s="184"/>
      <c r="DY19" s="184"/>
      <c r="DZ19" s="184"/>
      <c r="EA19" s="184"/>
      <c r="EB19" s="184"/>
      <c r="EC19" s="184"/>
      <c r="ED19" s="184"/>
      <c r="EE19" s="186">
        <f t="shared" si="22"/>
        <v>0</v>
      </c>
      <c r="EF19" s="187">
        <f t="shared" si="23"/>
        <v>0</v>
      </c>
      <c r="EG19" s="184"/>
      <c r="EH19" s="184"/>
      <c r="EI19" s="184"/>
      <c r="EJ19" s="184"/>
      <c r="EK19" s="184"/>
      <c r="EL19" s="184"/>
      <c r="EM19" s="184"/>
      <c r="EN19" s="184"/>
      <c r="EO19" s="184"/>
      <c r="EP19" s="184"/>
      <c r="EQ19" s="186">
        <f t="shared" si="24"/>
        <v>0</v>
      </c>
      <c r="ER19" s="187">
        <f t="shared" si="25"/>
        <v>0</v>
      </c>
      <c r="ES19" s="184"/>
      <c r="ET19" s="184"/>
      <c r="EU19" s="184"/>
      <c r="EV19" s="184"/>
      <c r="EW19" s="184"/>
      <c r="EX19" s="184"/>
      <c r="EY19" s="184"/>
      <c r="EZ19" s="184"/>
      <c r="FA19" s="184"/>
      <c r="FB19" s="184"/>
      <c r="FC19" s="186">
        <f t="shared" si="26"/>
        <v>0</v>
      </c>
      <c r="FD19" s="187">
        <f t="shared" si="27"/>
        <v>0</v>
      </c>
      <c r="FE19" s="184"/>
      <c r="FF19" s="184"/>
      <c r="FG19" s="184"/>
      <c r="FH19" s="184"/>
      <c r="FI19" s="184"/>
      <c r="FJ19" s="184"/>
      <c r="FK19" s="184"/>
      <c r="FL19" s="184"/>
      <c r="FM19" s="184"/>
      <c r="FN19" s="184"/>
      <c r="FO19" s="186">
        <f t="shared" si="28"/>
        <v>0</v>
      </c>
      <c r="FP19" s="187">
        <f t="shared" si="29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30"/>
        <v>0</v>
      </c>
      <c r="GB19" s="187">
        <f t="shared" si="31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0"/>
        <v>0</v>
      </c>
      <c r="D20" s="172">
        <f t="shared" si="1"/>
        <v>0</v>
      </c>
      <c r="E20" s="185"/>
      <c r="F20" s="180"/>
      <c r="G20" s="180"/>
      <c r="H20" s="180"/>
      <c r="I20" s="180"/>
      <c r="J20" s="180"/>
      <c r="K20" s="180"/>
      <c r="L20" s="180"/>
      <c r="M20" s="180"/>
      <c r="N20" s="181"/>
      <c r="O20" s="186">
        <f t="shared" si="2"/>
        <v>0</v>
      </c>
      <c r="P20" s="187">
        <f t="shared" si="3"/>
        <v>0</v>
      </c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6">
        <f t="shared" si="4"/>
        <v>0</v>
      </c>
      <c r="AB20" s="187">
        <f t="shared" si="5"/>
        <v>0</v>
      </c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6">
        <f t="shared" si="6"/>
        <v>0</v>
      </c>
      <c r="AN20" s="187">
        <f t="shared" si="7"/>
        <v>0</v>
      </c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6">
        <f t="shared" si="8"/>
        <v>0</v>
      </c>
      <c r="AZ20" s="187">
        <f t="shared" si="9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10"/>
        <v>0</v>
      </c>
      <c r="BL20" s="187">
        <f t="shared" si="11"/>
        <v>0</v>
      </c>
      <c r="BM20" s="184"/>
      <c r="BN20" s="184"/>
      <c r="BO20" s="184"/>
      <c r="BP20" s="184"/>
      <c r="BQ20" s="184"/>
      <c r="BR20" s="184"/>
      <c r="BS20" s="184"/>
      <c r="BT20" s="184"/>
      <c r="BU20" s="184"/>
      <c r="BV20" s="184"/>
      <c r="BW20" s="186">
        <f t="shared" si="12"/>
        <v>0</v>
      </c>
      <c r="BX20" s="187">
        <f t="shared" si="13"/>
        <v>0</v>
      </c>
      <c r="BY20" s="184"/>
      <c r="BZ20" s="184"/>
      <c r="CA20" s="184"/>
      <c r="CB20" s="184"/>
      <c r="CC20" s="184"/>
      <c r="CD20" s="184"/>
      <c r="CE20" s="184"/>
      <c r="CF20" s="184"/>
      <c r="CG20" s="184"/>
      <c r="CH20" s="184"/>
      <c r="CI20" s="186">
        <f t="shared" si="14"/>
        <v>0</v>
      </c>
      <c r="CJ20" s="187">
        <f t="shared" si="15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6"/>
        <v>0</v>
      </c>
      <c r="CV20" s="187">
        <f t="shared" si="17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8"/>
        <v>0</v>
      </c>
      <c r="DH20" s="187">
        <f t="shared" si="19"/>
        <v>0</v>
      </c>
      <c r="DI20" s="184"/>
      <c r="DJ20" s="184"/>
      <c r="DK20" s="184"/>
      <c r="DL20" s="184"/>
      <c r="DM20" s="184"/>
      <c r="DN20" s="184"/>
      <c r="DO20" s="184"/>
      <c r="DP20" s="184"/>
      <c r="DQ20" s="184"/>
      <c r="DR20" s="184"/>
      <c r="DS20" s="186">
        <f t="shared" si="20"/>
        <v>0</v>
      </c>
      <c r="DT20" s="187">
        <f t="shared" si="21"/>
        <v>0</v>
      </c>
      <c r="DU20" s="184"/>
      <c r="DV20" s="184"/>
      <c r="DW20" s="184"/>
      <c r="DX20" s="184"/>
      <c r="DY20" s="184"/>
      <c r="DZ20" s="184"/>
      <c r="EA20" s="184"/>
      <c r="EB20" s="184"/>
      <c r="EC20" s="184"/>
      <c r="ED20" s="184"/>
      <c r="EE20" s="186">
        <f t="shared" si="22"/>
        <v>0</v>
      </c>
      <c r="EF20" s="187">
        <f t="shared" si="23"/>
        <v>0</v>
      </c>
      <c r="EG20" s="184"/>
      <c r="EH20" s="184"/>
      <c r="EI20" s="184"/>
      <c r="EJ20" s="184"/>
      <c r="EK20" s="184"/>
      <c r="EL20" s="184"/>
      <c r="EM20" s="184"/>
      <c r="EN20" s="184"/>
      <c r="EO20" s="184"/>
      <c r="EP20" s="184"/>
      <c r="EQ20" s="186">
        <f t="shared" si="24"/>
        <v>0</v>
      </c>
      <c r="ER20" s="187">
        <f t="shared" si="25"/>
        <v>0</v>
      </c>
      <c r="ES20" s="184"/>
      <c r="ET20" s="184"/>
      <c r="EU20" s="184"/>
      <c r="EV20" s="184"/>
      <c r="EW20" s="184"/>
      <c r="EX20" s="184"/>
      <c r="EY20" s="184"/>
      <c r="EZ20" s="184"/>
      <c r="FA20" s="184"/>
      <c r="FB20" s="184"/>
      <c r="FC20" s="186">
        <f t="shared" si="26"/>
        <v>0</v>
      </c>
      <c r="FD20" s="187">
        <f t="shared" si="27"/>
        <v>0</v>
      </c>
      <c r="FE20" s="184"/>
      <c r="FF20" s="184"/>
      <c r="FG20" s="184"/>
      <c r="FH20" s="184"/>
      <c r="FI20" s="184"/>
      <c r="FJ20" s="184"/>
      <c r="FK20" s="184"/>
      <c r="FL20" s="184"/>
      <c r="FM20" s="184"/>
      <c r="FN20" s="184"/>
      <c r="FO20" s="186">
        <f t="shared" si="28"/>
        <v>0</v>
      </c>
      <c r="FP20" s="187">
        <f t="shared" si="29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30"/>
        <v>0</v>
      </c>
      <c r="GB20" s="187">
        <f t="shared" si="31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0"/>
        <v>0</v>
      </c>
      <c r="D21" s="172">
        <f t="shared" si="1"/>
        <v>0</v>
      </c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6">
        <f t="shared" si="2"/>
        <v>0</v>
      </c>
      <c r="P21" s="187">
        <f t="shared" si="3"/>
        <v>0</v>
      </c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6">
        <f t="shared" si="4"/>
        <v>0</v>
      </c>
      <c r="AB21" s="187">
        <f t="shared" si="5"/>
        <v>0</v>
      </c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6">
        <f t="shared" si="6"/>
        <v>0</v>
      </c>
      <c r="AN21" s="187">
        <f t="shared" si="7"/>
        <v>0</v>
      </c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6">
        <f t="shared" si="8"/>
        <v>0</v>
      </c>
      <c r="AZ21" s="187">
        <f t="shared" si="9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10"/>
        <v>0</v>
      </c>
      <c r="BL21" s="187">
        <f t="shared" si="11"/>
        <v>0</v>
      </c>
      <c r="BM21" s="184"/>
      <c r="BN21" s="184"/>
      <c r="BO21" s="184"/>
      <c r="BP21" s="184"/>
      <c r="BQ21" s="184"/>
      <c r="BR21" s="184"/>
      <c r="BS21" s="184"/>
      <c r="BT21" s="184"/>
      <c r="BU21" s="184"/>
      <c r="BV21" s="184"/>
      <c r="BW21" s="186">
        <f t="shared" si="12"/>
        <v>0</v>
      </c>
      <c r="BX21" s="187">
        <f t="shared" si="13"/>
        <v>0</v>
      </c>
      <c r="BY21" s="184"/>
      <c r="BZ21" s="184"/>
      <c r="CA21" s="184"/>
      <c r="CB21" s="184"/>
      <c r="CC21" s="184"/>
      <c r="CD21" s="184"/>
      <c r="CE21" s="184"/>
      <c r="CF21" s="184"/>
      <c r="CG21" s="184"/>
      <c r="CH21" s="184"/>
      <c r="CI21" s="186">
        <f t="shared" si="14"/>
        <v>0</v>
      </c>
      <c r="CJ21" s="187">
        <f t="shared" si="15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6"/>
        <v>0</v>
      </c>
      <c r="CV21" s="187">
        <f t="shared" si="17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8"/>
        <v>0</v>
      </c>
      <c r="DH21" s="187">
        <f t="shared" si="19"/>
        <v>0</v>
      </c>
      <c r="DI21" s="184"/>
      <c r="DJ21" s="184"/>
      <c r="DK21" s="184"/>
      <c r="DL21" s="184"/>
      <c r="DM21" s="184"/>
      <c r="DN21" s="184"/>
      <c r="DO21" s="184"/>
      <c r="DP21" s="184"/>
      <c r="DQ21" s="184"/>
      <c r="DR21" s="184"/>
      <c r="DS21" s="186">
        <f t="shared" si="20"/>
        <v>0</v>
      </c>
      <c r="DT21" s="187">
        <f t="shared" si="21"/>
        <v>0</v>
      </c>
      <c r="DU21" s="184"/>
      <c r="DV21" s="184"/>
      <c r="DW21" s="184"/>
      <c r="DX21" s="184"/>
      <c r="DY21" s="184"/>
      <c r="DZ21" s="184"/>
      <c r="EA21" s="184"/>
      <c r="EB21" s="184"/>
      <c r="EC21" s="184"/>
      <c r="ED21" s="184"/>
      <c r="EE21" s="186">
        <f t="shared" si="22"/>
        <v>0</v>
      </c>
      <c r="EF21" s="187">
        <f t="shared" si="23"/>
        <v>0</v>
      </c>
      <c r="EG21" s="184"/>
      <c r="EH21" s="184"/>
      <c r="EI21" s="184"/>
      <c r="EJ21" s="184"/>
      <c r="EK21" s="184"/>
      <c r="EL21" s="184"/>
      <c r="EM21" s="184"/>
      <c r="EN21" s="184"/>
      <c r="EO21" s="184"/>
      <c r="EP21" s="184"/>
      <c r="EQ21" s="186">
        <f t="shared" si="24"/>
        <v>0</v>
      </c>
      <c r="ER21" s="187">
        <f t="shared" si="25"/>
        <v>0</v>
      </c>
      <c r="ES21" s="184"/>
      <c r="ET21" s="184"/>
      <c r="EU21" s="184"/>
      <c r="EV21" s="184"/>
      <c r="EW21" s="184"/>
      <c r="EX21" s="184"/>
      <c r="EY21" s="184"/>
      <c r="EZ21" s="184"/>
      <c r="FA21" s="184"/>
      <c r="FB21" s="184"/>
      <c r="FC21" s="186">
        <f t="shared" si="26"/>
        <v>0</v>
      </c>
      <c r="FD21" s="187">
        <f t="shared" si="27"/>
        <v>0</v>
      </c>
      <c r="FE21" s="184"/>
      <c r="FF21" s="184"/>
      <c r="FG21" s="184"/>
      <c r="FH21" s="184"/>
      <c r="FI21" s="184"/>
      <c r="FJ21" s="184"/>
      <c r="FK21" s="184"/>
      <c r="FL21" s="184"/>
      <c r="FM21" s="184"/>
      <c r="FN21" s="184"/>
      <c r="FO21" s="186">
        <f t="shared" si="28"/>
        <v>0</v>
      </c>
      <c r="FP21" s="187">
        <f t="shared" si="29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30"/>
        <v>0</v>
      </c>
      <c r="GB21" s="187">
        <f t="shared" si="31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0"/>
        <v>0</v>
      </c>
      <c r="D22" s="172">
        <f t="shared" si="1"/>
        <v>0</v>
      </c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6">
        <f t="shared" si="2"/>
        <v>0</v>
      </c>
      <c r="P22" s="187">
        <f t="shared" si="3"/>
        <v>0</v>
      </c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6">
        <f t="shared" si="4"/>
        <v>0</v>
      </c>
      <c r="AB22" s="187">
        <f t="shared" si="5"/>
        <v>0</v>
      </c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6">
        <f t="shared" si="6"/>
        <v>0</v>
      </c>
      <c r="AN22" s="187">
        <f t="shared" si="7"/>
        <v>0</v>
      </c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6">
        <f t="shared" si="8"/>
        <v>0</v>
      </c>
      <c r="AZ22" s="187">
        <f t="shared" si="9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10"/>
        <v>0</v>
      </c>
      <c r="BL22" s="187">
        <f t="shared" si="11"/>
        <v>0</v>
      </c>
      <c r="BM22" s="184"/>
      <c r="BN22" s="184"/>
      <c r="BO22" s="184"/>
      <c r="BP22" s="184"/>
      <c r="BQ22" s="184"/>
      <c r="BR22" s="184"/>
      <c r="BS22" s="184"/>
      <c r="BT22" s="184"/>
      <c r="BU22" s="184"/>
      <c r="BV22" s="184"/>
      <c r="BW22" s="186">
        <f t="shared" si="12"/>
        <v>0</v>
      </c>
      <c r="BX22" s="187">
        <f t="shared" si="13"/>
        <v>0</v>
      </c>
      <c r="BY22" s="184"/>
      <c r="BZ22" s="184"/>
      <c r="CA22" s="184"/>
      <c r="CB22" s="184"/>
      <c r="CC22" s="184"/>
      <c r="CD22" s="184"/>
      <c r="CE22" s="184"/>
      <c r="CF22" s="184"/>
      <c r="CG22" s="184"/>
      <c r="CH22" s="184"/>
      <c r="CI22" s="186">
        <f t="shared" si="14"/>
        <v>0</v>
      </c>
      <c r="CJ22" s="187">
        <f t="shared" si="15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6"/>
        <v>0</v>
      </c>
      <c r="CV22" s="187">
        <f t="shared" si="17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8"/>
        <v>0</v>
      </c>
      <c r="DH22" s="187">
        <f t="shared" si="19"/>
        <v>0</v>
      </c>
      <c r="DI22" s="184"/>
      <c r="DJ22" s="184"/>
      <c r="DK22" s="184"/>
      <c r="DL22" s="184"/>
      <c r="DM22" s="184"/>
      <c r="DN22" s="184"/>
      <c r="DO22" s="184"/>
      <c r="DP22" s="184"/>
      <c r="DQ22" s="184"/>
      <c r="DR22" s="184"/>
      <c r="DS22" s="186">
        <f t="shared" si="20"/>
        <v>0</v>
      </c>
      <c r="DT22" s="187">
        <f t="shared" si="21"/>
        <v>0</v>
      </c>
      <c r="DU22" s="184"/>
      <c r="DV22" s="184"/>
      <c r="DW22" s="184"/>
      <c r="DX22" s="184"/>
      <c r="DY22" s="184"/>
      <c r="DZ22" s="184"/>
      <c r="EA22" s="184"/>
      <c r="EB22" s="184"/>
      <c r="EC22" s="184"/>
      <c r="ED22" s="184"/>
      <c r="EE22" s="186">
        <f t="shared" si="22"/>
        <v>0</v>
      </c>
      <c r="EF22" s="187">
        <f t="shared" si="23"/>
        <v>0</v>
      </c>
      <c r="EG22" s="184"/>
      <c r="EH22" s="184"/>
      <c r="EI22" s="184"/>
      <c r="EJ22" s="184"/>
      <c r="EK22" s="184"/>
      <c r="EL22" s="184"/>
      <c r="EM22" s="184"/>
      <c r="EN22" s="184"/>
      <c r="EO22" s="184"/>
      <c r="EP22" s="184"/>
      <c r="EQ22" s="186">
        <f t="shared" si="24"/>
        <v>0</v>
      </c>
      <c r="ER22" s="187">
        <f t="shared" si="25"/>
        <v>0</v>
      </c>
      <c r="ES22" s="184"/>
      <c r="ET22" s="184"/>
      <c r="EU22" s="184"/>
      <c r="EV22" s="184"/>
      <c r="EW22" s="184"/>
      <c r="EX22" s="184"/>
      <c r="EY22" s="184"/>
      <c r="EZ22" s="184"/>
      <c r="FA22" s="184"/>
      <c r="FB22" s="184"/>
      <c r="FC22" s="186">
        <f t="shared" si="26"/>
        <v>0</v>
      </c>
      <c r="FD22" s="187">
        <f t="shared" si="27"/>
        <v>0</v>
      </c>
      <c r="FE22" s="184"/>
      <c r="FF22" s="184"/>
      <c r="FG22" s="184"/>
      <c r="FH22" s="184"/>
      <c r="FI22" s="184"/>
      <c r="FJ22" s="184"/>
      <c r="FK22" s="184"/>
      <c r="FL22" s="184"/>
      <c r="FM22" s="184"/>
      <c r="FN22" s="184"/>
      <c r="FO22" s="186">
        <f t="shared" si="28"/>
        <v>0</v>
      </c>
      <c r="FP22" s="187">
        <f t="shared" si="29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30"/>
        <v>0</v>
      </c>
      <c r="GB22" s="187">
        <f t="shared" si="31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0"/>
        <v>0</v>
      </c>
      <c r="D23" s="172">
        <f t="shared" si="1"/>
        <v>0</v>
      </c>
      <c r="E23" s="189"/>
      <c r="F23" s="190"/>
      <c r="G23" s="190"/>
      <c r="H23" s="190"/>
      <c r="I23" s="190"/>
      <c r="J23" s="190"/>
      <c r="K23" s="190"/>
      <c r="L23" s="190"/>
      <c r="M23" s="190"/>
      <c r="N23" s="191"/>
      <c r="O23" s="186">
        <f t="shared" si="2"/>
        <v>0</v>
      </c>
      <c r="P23" s="187">
        <f t="shared" si="3"/>
        <v>0</v>
      </c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6">
        <f t="shared" si="4"/>
        <v>0</v>
      </c>
      <c r="AB23" s="187">
        <f t="shared" si="5"/>
        <v>0</v>
      </c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6">
        <f t="shared" si="6"/>
        <v>0</v>
      </c>
      <c r="AN23" s="187">
        <f t="shared" si="7"/>
        <v>0</v>
      </c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6">
        <f t="shared" si="8"/>
        <v>0</v>
      </c>
      <c r="AZ23" s="187">
        <f t="shared" si="9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10"/>
        <v>0</v>
      </c>
      <c r="BL23" s="187">
        <f t="shared" si="11"/>
        <v>0</v>
      </c>
      <c r="BM23" s="184"/>
      <c r="BN23" s="184"/>
      <c r="BO23" s="184"/>
      <c r="BP23" s="184"/>
      <c r="BQ23" s="184"/>
      <c r="BR23" s="184"/>
      <c r="BS23" s="184"/>
      <c r="BT23" s="184"/>
      <c r="BU23" s="184"/>
      <c r="BV23" s="184"/>
      <c r="BW23" s="186">
        <f t="shared" si="12"/>
        <v>0</v>
      </c>
      <c r="BX23" s="187">
        <f t="shared" si="13"/>
        <v>0</v>
      </c>
      <c r="BY23" s="184"/>
      <c r="BZ23" s="184"/>
      <c r="CA23" s="184"/>
      <c r="CB23" s="184"/>
      <c r="CC23" s="184"/>
      <c r="CD23" s="184"/>
      <c r="CE23" s="184"/>
      <c r="CF23" s="184"/>
      <c r="CG23" s="184"/>
      <c r="CH23" s="184"/>
      <c r="CI23" s="186">
        <f t="shared" si="14"/>
        <v>0</v>
      </c>
      <c r="CJ23" s="187">
        <f t="shared" si="15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6"/>
        <v>0</v>
      </c>
      <c r="CV23" s="187">
        <f t="shared" si="17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8"/>
        <v>0</v>
      </c>
      <c r="DH23" s="187">
        <f t="shared" si="19"/>
        <v>0</v>
      </c>
      <c r="DI23" s="184"/>
      <c r="DJ23" s="184"/>
      <c r="DK23" s="184"/>
      <c r="DL23" s="184"/>
      <c r="DM23" s="184"/>
      <c r="DN23" s="184"/>
      <c r="DO23" s="184"/>
      <c r="DP23" s="184"/>
      <c r="DQ23" s="184"/>
      <c r="DR23" s="184"/>
      <c r="DS23" s="186">
        <f t="shared" si="20"/>
        <v>0</v>
      </c>
      <c r="DT23" s="187">
        <f t="shared" si="21"/>
        <v>0</v>
      </c>
      <c r="DU23" s="184"/>
      <c r="DV23" s="184"/>
      <c r="DW23" s="184"/>
      <c r="DX23" s="184"/>
      <c r="DY23" s="184"/>
      <c r="DZ23" s="184"/>
      <c r="EA23" s="184"/>
      <c r="EB23" s="184"/>
      <c r="EC23" s="184"/>
      <c r="ED23" s="184"/>
      <c r="EE23" s="186">
        <f t="shared" si="22"/>
        <v>0</v>
      </c>
      <c r="EF23" s="187">
        <f t="shared" si="23"/>
        <v>0</v>
      </c>
      <c r="EG23" s="184"/>
      <c r="EH23" s="184"/>
      <c r="EI23" s="184"/>
      <c r="EJ23" s="184"/>
      <c r="EK23" s="184"/>
      <c r="EL23" s="184"/>
      <c r="EM23" s="184"/>
      <c r="EN23" s="184"/>
      <c r="EO23" s="184"/>
      <c r="EP23" s="184"/>
      <c r="EQ23" s="186">
        <f t="shared" si="24"/>
        <v>0</v>
      </c>
      <c r="ER23" s="187">
        <f t="shared" si="25"/>
        <v>0</v>
      </c>
      <c r="ES23" s="184"/>
      <c r="ET23" s="184"/>
      <c r="EU23" s="184"/>
      <c r="EV23" s="184"/>
      <c r="EW23" s="184"/>
      <c r="EX23" s="184"/>
      <c r="EY23" s="184"/>
      <c r="EZ23" s="184"/>
      <c r="FA23" s="184"/>
      <c r="FB23" s="184"/>
      <c r="FC23" s="186">
        <f t="shared" si="26"/>
        <v>0</v>
      </c>
      <c r="FD23" s="187">
        <f t="shared" si="27"/>
        <v>0</v>
      </c>
      <c r="FE23" s="184"/>
      <c r="FF23" s="184"/>
      <c r="FG23" s="184"/>
      <c r="FH23" s="184"/>
      <c r="FI23" s="184"/>
      <c r="FJ23" s="184"/>
      <c r="FK23" s="184"/>
      <c r="FL23" s="184"/>
      <c r="FM23" s="184"/>
      <c r="FN23" s="184"/>
      <c r="FO23" s="186">
        <f t="shared" si="28"/>
        <v>0</v>
      </c>
      <c r="FP23" s="187">
        <f t="shared" si="29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30"/>
        <v>0</v>
      </c>
      <c r="GB23" s="187">
        <f t="shared" si="31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0"/>
        <v>0</v>
      </c>
      <c r="D24" s="172">
        <f t="shared" si="1"/>
        <v>0</v>
      </c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6">
        <f t="shared" si="2"/>
        <v>0</v>
      </c>
      <c r="P24" s="187">
        <f t="shared" si="3"/>
        <v>0</v>
      </c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6">
        <f t="shared" si="4"/>
        <v>0</v>
      </c>
      <c r="AB24" s="187">
        <f t="shared" si="5"/>
        <v>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6"/>
        <v>0</v>
      </c>
      <c r="AN24" s="187">
        <f t="shared" si="7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8"/>
        <v>0</v>
      </c>
      <c r="AZ24" s="187">
        <f t="shared" si="9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10"/>
        <v>0</v>
      </c>
      <c r="BL24" s="187">
        <f t="shared" si="11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12"/>
        <v>0</v>
      </c>
      <c r="BX24" s="187">
        <f t="shared" si="13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14"/>
        <v>0</v>
      </c>
      <c r="CJ24" s="187">
        <f t="shared" si="15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6"/>
        <v>0</v>
      </c>
      <c r="CV24" s="187">
        <f t="shared" si="17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8"/>
        <v>0</v>
      </c>
      <c r="DH24" s="187">
        <f t="shared" si="19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20"/>
        <v>0</v>
      </c>
      <c r="DT24" s="187">
        <f t="shared" si="21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22"/>
        <v>0</v>
      </c>
      <c r="EF24" s="187">
        <f t="shared" si="23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24"/>
        <v>0</v>
      </c>
      <c r="ER24" s="187">
        <f t="shared" si="25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6"/>
        <v>0</v>
      </c>
      <c r="FD24" s="187">
        <f t="shared" si="27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8"/>
        <v>0</v>
      </c>
      <c r="FP24" s="187">
        <f t="shared" si="29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30"/>
        <v>0</v>
      </c>
      <c r="GB24" s="187">
        <f t="shared" si="31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0"/>
        <v>2000</v>
      </c>
      <c r="D25" s="172">
        <f t="shared" si="1"/>
        <v>6000</v>
      </c>
      <c r="E25" s="185">
        <v>500</v>
      </c>
      <c r="F25" s="180">
        <v>1500</v>
      </c>
      <c r="G25" s="180">
        <v>500</v>
      </c>
      <c r="H25" s="180">
        <v>1500</v>
      </c>
      <c r="I25" s="180">
        <v>500</v>
      </c>
      <c r="J25" s="180">
        <v>1500</v>
      </c>
      <c r="K25" s="180">
        <v>500</v>
      </c>
      <c r="L25" s="180">
        <v>1500</v>
      </c>
      <c r="M25" s="180"/>
      <c r="N25" s="181"/>
      <c r="O25" s="186">
        <f t="shared" si="2"/>
        <v>2000</v>
      </c>
      <c r="P25" s="187">
        <f t="shared" si="3"/>
        <v>6000</v>
      </c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6">
        <f t="shared" si="4"/>
        <v>0</v>
      </c>
      <c r="AB25" s="187">
        <f t="shared" si="5"/>
        <v>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6"/>
        <v>0</v>
      </c>
      <c r="AN25" s="187">
        <f t="shared" si="7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8"/>
        <v>0</v>
      </c>
      <c r="AZ25" s="187">
        <f t="shared" si="9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10"/>
        <v>0</v>
      </c>
      <c r="BL25" s="187">
        <f t="shared" si="11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12"/>
        <v>0</v>
      </c>
      <c r="BX25" s="187">
        <f t="shared" si="13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14"/>
        <v>0</v>
      </c>
      <c r="CJ25" s="187">
        <f t="shared" si="15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6"/>
        <v>0</v>
      </c>
      <c r="CV25" s="187">
        <f t="shared" si="17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8"/>
        <v>0</v>
      </c>
      <c r="DH25" s="187">
        <f t="shared" si="19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20"/>
        <v>0</v>
      </c>
      <c r="DT25" s="187">
        <f t="shared" si="21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22"/>
        <v>0</v>
      </c>
      <c r="EF25" s="187">
        <f t="shared" si="23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24"/>
        <v>0</v>
      </c>
      <c r="ER25" s="187">
        <f t="shared" si="25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6"/>
        <v>0</v>
      </c>
      <c r="FD25" s="187">
        <f t="shared" si="27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8"/>
        <v>0</v>
      </c>
      <c r="FP25" s="187">
        <f t="shared" si="29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30"/>
        <v>0</v>
      </c>
      <c r="GB25" s="187">
        <f t="shared" si="31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0"/>
        <v>4000</v>
      </c>
      <c r="D26" s="172">
        <f t="shared" si="1"/>
        <v>12000</v>
      </c>
      <c r="E26" s="184">
        <v>1000</v>
      </c>
      <c r="F26" s="184">
        <v>3000</v>
      </c>
      <c r="G26" s="184">
        <v>1000</v>
      </c>
      <c r="H26" s="184">
        <v>3000</v>
      </c>
      <c r="I26" s="184">
        <v>1000</v>
      </c>
      <c r="J26" s="184">
        <v>3000</v>
      </c>
      <c r="K26" s="184">
        <v>1000</v>
      </c>
      <c r="L26" s="184">
        <v>3000</v>
      </c>
      <c r="M26" s="184"/>
      <c r="N26" s="184"/>
      <c r="O26" s="186">
        <f t="shared" si="2"/>
        <v>4000</v>
      </c>
      <c r="P26" s="187">
        <f t="shared" si="3"/>
        <v>12000</v>
      </c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6">
        <f t="shared" si="4"/>
        <v>0</v>
      </c>
      <c r="AB26" s="187">
        <f t="shared" si="5"/>
        <v>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6"/>
        <v>0</v>
      </c>
      <c r="AN26" s="187">
        <f t="shared" si="7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8"/>
        <v>0</v>
      </c>
      <c r="AZ26" s="187">
        <f t="shared" si="9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10"/>
        <v>0</v>
      </c>
      <c r="BL26" s="187">
        <f t="shared" si="11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12"/>
        <v>0</v>
      </c>
      <c r="BX26" s="187">
        <f t="shared" si="13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14"/>
        <v>0</v>
      </c>
      <c r="CJ26" s="187">
        <f t="shared" si="15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6"/>
        <v>0</v>
      </c>
      <c r="CV26" s="187">
        <f t="shared" si="17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8"/>
        <v>0</v>
      </c>
      <c r="DH26" s="187">
        <f t="shared" si="19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20"/>
        <v>0</v>
      </c>
      <c r="DT26" s="187">
        <f t="shared" si="21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22"/>
        <v>0</v>
      </c>
      <c r="EF26" s="187">
        <f t="shared" si="23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24"/>
        <v>0</v>
      </c>
      <c r="ER26" s="187">
        <f t="shared" si="25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6"/>
        <v>0</v>
      </c>
      <c r="FD26" s="187">
        <f t="shared" si="27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8"/>
        <v>0</v>
      </c>
      <c r="FP26" s="187">
        <f t="shared" si="29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30"/>
        <v>0</v>
      </c>
      <c r="GB26" s="187">
        <f t="shared" si="31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 t="shared" si="0"/>
        <v>0</v>
      </c>
      <c r="D27" s="172">
        <f t="shared" si="1"/>
        <v>0</v>
      </c>
      <c r="E27" s="185"/>
      <c r="F27" s="180"/>
      <c r="G27" s="180"/>
      <c r="H27" s="180"/>
      <c r="I27" s="180"/>
      <c r="J27" s="180"/>
      <c r="K27" s="180"/>
      <c r="L27" s="180"/>
      <c r="M27" s="180"/>
      <c r="N27" s="181"/>
      <c r="O27" s="186">
        <f t="shared" si="2"/>
        <v>0</v>
      </c>
      <c r="P27" s="187">
        <f t="shared" si="3"/>
        <v>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 t="shared" si="4"/>
        <v>0</v>
      </c>
      <c r="AB27" s="187">
        <f t="shared" si="5"/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 t="shared" si="6"/>
        <v>0</v>
      </c>
      <c r="AN27" s="187">
        <f t="shared" si="7"/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 t="shared" si="8"/>
        <v>0</v>
      </c>
      <c r="AZ27" s="187">
        <f t="shared" si="9"/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 t="shared" si="10"/>
        <v>0</v>
      </c>
      <c r="BL27" s="187">
        <f t="shared" si="11"/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 t="shared" si="12"/>
        <v>0</v>
      </c>
      <c r="BX27" s="187">
        <f t="shared" si="13"/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 t="shared" si="14"/>
        <v>0</v>
      </c>
      <c r="CJ27" s="187">
        <f t="shared" si="15"/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 t="shared" si="16"/>
        <v>0</v>
      </c>
      <c r="CV27" s="187">
        <f t="shared" si="17"/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 t="shared" si="18"/>
        <v>0</v>
      </c>
      <c r="DH27" s="187">
        <f t="shared" si="19"/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 t="shared" si="20"/>
        <v>0</v>
      </c>
      <c r="DT27" s="187">
        <f t="shared" si="21"/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 t="shared" si="22"/>
        <v>0</v>
      </c>
      <c r="EF27" s="187">
        <f t="shared" si="23"/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 t="shared" si="24"/>
        <v>0</v>
      </c>
      <c r="ER27" s="187">
        <f t="shared" si="25"/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 t="shared" si="26"/>
        <v>0</v>
      </c>
      <c r="FD27" s="187">
        <f t="shared" si="27"/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 t="shared" si="28"/>
        <v>0</v>
      </c>
      <c r="FP27" s="187">
        <f t="shared" si="29"/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 t="shared" si="30"/>
        <v>0</v>
      </c>
      <c r="GB27" s="187">
        <f t="shared" si="31"/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0"/>
        <v>0</v>
      </c>
      <c r="D28" s="174">
        <f t="shared" si="1"/>
        <v>0</v>
      </c>
      <c r="E28" s="185"/>
      <c r="F28" s="180"/>
      <c r="G28" s="180"/>
      <c r="H28" s="180"/>
      <c r="I28" s="180"/>
      <c r="J28" s="180"/>
      <c r="K28" s="180"/>
      <c r="L28" s="180"/>
      <c r="M28" s="180"/>
      <c r="N28" s="181"/>
      <c r="O28" s="186">
        <f t="shared" si="2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5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6"/>
        <v>0</v>
      </c>
      <c r="AN28" s="187">
        <f t="shared" si="7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8"/>
        <v>0</v>
      </c>
      <c r="AZ28" s="187">
        <f t="shared" si="9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10"/>
        <v>0</v>
      </c>
      <c r="BL28" s="187">
        <f t="shared" si="11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12"/>
        <v>0</v>
      </c>
      <c r="BX28" s="187">
        <f t="shared" si="13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14"/>
        <v>0</v>
      </c>
      <c r="CJ28" s="187">
        <f t="shared" si="15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6"/>
        <v>0</v>
      </c>
      <c r="CV28" s="187">
        <f t="shared" si="17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8"/>
        <v>0</v>
      </c>
      <c r="DH28" s="187">
        <f t="shared" si="19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20"/>
        <v>0</v>
      </c>
      <c r="DT28" s="187">
        <f t="shared" si="21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22"/>
        <v>0</v>
      </c>
      <c r="EF28" s="187">
        <f t="shared" si="23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24"/>
        <v>0</v>
      </c>
      <c r="ER28" s="187">
        <f t="shared" si="25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6"/>
        <v>0</v>
      </c>
      <c r="FD28" s="187">
        <f t="shared" si="27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8"/>
        <v>0</v>
      </c>
      <c r="FP28" s="187">
        <f t="shared" si="29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30"/>
        <v>0</v>
      </c>
      <c r="GB28" s="187">
        <f t="shared" si="31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0"/>
        <v>90000</v>
      </c>
      <c r="D29" s="175">
        <f t="shared" si="1"/>
        <v>271500</v>
      </c>
      <c r="E29" s="188">
        <f t="shared" ref="E29:N29" si="32">SUM(E6:E28)</f>
        <v>15750</v>
      </c>
      <c r="F29" s="188">
        <f t="shared" si="32"/>
        <v>46500</v>
      </c>
      <c r="G29" s="188">
        <f t="shared" si="32"/>
        <v>24750</v>
      </c>
      <c r="H29" s="188">
        <f t="shared" si="32"/>
        <v>75000</v>
      </c>
      <c r="I29" s="188">
        <f t="shared" si="32"/>
        <v>24750</v>
      </c>
      <c r="J29" s="188">
        <f t="shared" si="32"/>
        <v>75000</v>
      </c>
      <c r="K29" s="188">
        <f t="shared" si="32"/>
        <v>24750</v>
      </c>
      <c r="L29" s="188">
        <f t="shared" si="32"/>
        <v>75000</v>
      </c>
      <c r="M29" s="188">
        <f t="shared" si="32"/>
        <v>0</v>
      </c>
      <c r="N29" s="188">
        <f t="shared" si="32"/>
        <v>0</v>
      </c>
      <c r="O29" s="188">
        <f>IF(SUM(O6:O28)=SUM(E29,G29,I29,K29,M29),SUM(O6:O28),"[ERROR]")</f>
        <v>90000</v>
      </c>
      <c r="P29" s="188">
        <f t="shared" ref="P29:Z29" si="33">SUM(P6:P28)</f>
        <v>271500</v>
      </c>
      <c r="Q29" s="188">
        <f t="shared" si="33"/>
        <v>0</v>
      </c>
      <c r="R29" s="188">
        <f t="shared" si="33"/>
        <v>0</v>
      </c>
      <c r="S29" s="188">
        <f t="shared" si="33"/>
        <v>0</v>
      </c>
      <c r="T29" s="188">
        <f t="shared" si="33"/>
        <v>0</v>
      </c>
      <c r="U29" s="188">
        <f t="shared" si="33"/>
        <v>0</v>
      </c>
      <c r="V29" s="188">
        <f t="shared" si="33"/>
        <v>0</v>
      </c>
      <c r="W29" s="188">
        <f t="shared" si="33"/>
        <v>0</v>
      </c>
      <c r="X29" s="188">
        <f t="shared" si="33"/>
        <v>0</v>
      </c>
      <c r="Y29" s="188">
        <f t="shared" si="33"/>
        <v>0</v>
      </c>
      <c r="Z29" s="188">
        <f t="shared" si="33"/>
        <v>0</v>
      </c>
      <c r="AA29" s="188">
        <f>IF(SUM(AA6:AA28)=SUM(Q29,S29,U29,W29,Y29),SUM(AA6:AA28),"[ERROR]")</f>
        <v>0</v>
      </c>
      <c r="AB29" s="188">
        <f t="shared" ref="AB29:AL29" si="34">SUM(AB6:AB28)</f>
        <v>0</v>
      </c>
      <c r="AC29" s="188">
        <f t="shared" si="34"/>
        <v>0</v>
      </c>
      <c r="AD29" s="188">
        <f t="shared" si="34"/>
        <v>0</v>
      </c>
      <c r="AE29" s="188">
        <f t="shared" si="34"/>
        <v>0</v>
      </c>
      <c r="AF29" s="188">
        <f t="shared" si="34"/>
        <v>0</v>
      </c>
      <c r="AG29" s="188">
        <f t="shared" si="34"/>
        <v>0</v>
      </c>
      <c r="AH29" s="188">
        <f t="shared" si="34"/>
        <v>0</v>
      </c>
      <c r="AI29" s="188">
        <f t="shared" si="34"/>
        <v>0</v>
      </c>
      <c r="AJ29" s="188">
        <f t="shared" si="34"/>
        <v>0</v>
      </c>
      <c r="AK29" s="188">
        <f t="shared" si="34"/>
        <v>0</v>
      </c>
      <c r="AL29" s="188">
        <f t="shared" si="34"/>
        <v>0</v>
      </c>
      <c r="AM29" s="188">
        <f>IF(SUM(AM6:AM28)=SUM(AC29,AE29,AG29,AI29,AK29),SUM(AM6:AM28),"[ERROR]")</f>
        <v>0</v>
      </c>
      <c r="AN29" s="188">
        <f t="shared" ref="AN29:AX29" si="35">SUM(AN6:AN28)</f>
        <v>0</v>
      </c>
      <c r="AO29" s="188">
        <f t="shared" si="35"/>
        <v>0</v>
      </c>
      <c r="AP29" s="188">
        <f t="shared" si="35"/>
        <v>0</v>
      </c>
      <c r="AQ29" s="188">
        <f t="shared" si="35"/>
        <v>0</v>
      </c>
      <c r="AR29" s="188">
        <f t="shared" si="35"/>
        <v>0</v>
      </c>
      <c r="AS29" s="188">
        <f t="shared" si="35"/>
        <v>0</v>
      </c>
      <c r="AT29" s="188">
        <f t="shared" si="35"/>
        <v>0</v>
      </c>
      <c r="AU29" s="188">
        <f t="shared" si="35"/>
        <v>0</v>
      </c>
      <c r="AV29" s="188">
        <f t="shared" si="35"/>
        <v>0</v>
      </c>
      <c r="AW29" s="188">
        <f t="shared" si="35"/>
        <v>0</v>
      </c>
      <c r="AX29" s="188">
        <f t="shared" si="35"/>
        <v>0</v>
      </c>
      <c r="AY29" s="188">
        <f>IF(SUM(AY6:AY28)=SUM(AO29,AQ29,AS29,AU29,AW29),SUM(AY6:AY28),"[ERROR]")</f>
        <v>0</v>
      </c>
      <c r="AZ29" s="188">
        <f t="shared" ref="AZ29:BJ29" si="36">SUM(AZ6:AZ28)</f>
        <v>0</v>
      </c>
      <c r="BA29" s="188">
        <f t="shared" si="36"/>
        <v>0</v>
      </c>
      <c r="BB29" s="188">
        <f t="shared" si="36"/>
        <v>0</v>
      </c>
      <c r="BC29" s="188">
        <f t="shared" si="36"/>
        <v>0</v>
      </c>
      <c r="BD29" s="188">
        <f t="shared" si="36"/>
        <v>0</v>
      </c>
      <c r="BE29" s="188">
        <f t="shared" si="36"/>
        <v>0</v>
      </c>
      <c r="BF29" s="188">
        <f t="shared" si="36"/>
        <v>0</v>
      </c>
      <c r="BG29" s="188">
        <f t="shared" si="36"/>
        <v>0</v>
      </c>
      <c r="BH29" s="188">
        <f t="shared" si="36"/>
        <v>0</v>
      </c>
      <c r="BI29" s="188">
        <f t="shared" si="36"/>
        <v>0</v>
      </c>
      <c r="BJ29" s="188">
        <f t="shared" si="36"/>
        <v>0</v>
      </c>
      <c r="BK29" s="188">
        <f>IF(SUM(BK6:BK28)=SUM(BA29,BC29,BE29,BG29,BI29),SUM(BK6:BK28),"[ERROR]")</f>
        <v>0</v>
      </c>
      <c r="BL29" s="188">
        <f t="shared" ref="BL29:BV29" si="37">SUM(BL6:BL28)</f>
        <v>0</v>
      </c>
      <c r="BM29" s="188">
        <f t="shared" si="37"/>
        <v>0</v>
      </c>
      <c r="BN29" s="188">
        <f t="shared" si="37"/>
        <v>0</v>
      </c>
      <c r="BO29" s="188">
        <f t="shared" si="37"/>
        <v>0</v>
      </c>
      <c r="BP29" s="188">
        <f t="shared" si="37"/>
        <v>0</v>
      </c>
      <c r="BQ29" s="188">
        <f t="shared" si="37"/>
        <v>0</v>
      </c>
      <c r="BR29" s="188">
        <f t="shared" si="37"/>
        <v>0</v>
      </c>
      <c r="BS29" s="188">
        <f t="shared" si="37"/>
        <v>0</v>
      </c>
      <c r="BT29" s="188">
        <f t="shared" si="37"/>
        <v>0</v>
      </c>
      <c r="BU29" s="188">
        <f t="shared" si="37"/>
        <v>0</v>
      </c>
      <c r="BV29" s="188">
        <f t="shared" si="37"/>
        <v>0</v>
      </c>
      <c r="BW29" s="188">
        <f>IF(SUM(BW6:BW28)=SUM(BM29,BO29,BQ29,BS29,BU29),SUM(BW6:BW28),"[ERROR]")</f>
        <v>0</v>
      </c>
      <c r="BX29" s="188">
        <f t="shared" ref="BX29:CH29" si="38">SUM(BX6:BX28)</f>
        <v>0</v>
      </c>
      <c r="BY29" s="188">
        <f t="shared" si="38"/>
        <v>0</v>
      </c>
      <c r="BZ29" s="188">
        <f t="shared" si="38"/>
        <v>0</v>
      </c>
      <c r="CA29" s="188">
        <f t="shared" si="38"/>
        <v>0</v>
      </c>
      <c r="CB29" s="188">
        <f t="shared" si="38"/>
        <v>0</v>
      </c>
      <c r="CC29" s="188">
        <f t="shared" si="38"/>
        <v>0</v>
      </c>
      <c r="CD29" s="188">
        <f t="shared" si="38"/>
        <v>0</v>
      </c>
      <c r="CE29" s="188">
        <f t="shared" si="38"/>
        <v>0</v>
      </c>
      <c r="CF29" s="188">
        <f t="shared" si="38"/>
        <v>0</v>
      </c>
      <c r="CG29" s="188">
        <f t="shared" si="38"/>
        <v>0</v>
      </c>
      <c r="CH29" s="188">
        <f t="shared" si="38"/>
        <v>0</v>
      </c>
      <c r="CI29" s="188">
        <f>IF(SUM(CI6:CI28)=SUM(BY29,CA29,CC29,CE29,CG29),SUM(CI6:CI28),"[ERROR]")</f>
        <v>0</v>
      </c>
      <c r="CJ29" s="188">
        <f t="shared" ref="CJ29:CT29" si="39">SUM(CJ6:CJ28)</f>
        <v>0</v>
      </c>
      <c r="CK29" s="188">
        <f t="shared" si="39"/>
        <v>0</v>
      </c>
      <c r="CL29" s="188">
        <f t="shared" si="39"/>
        <v>0</v>
      </c>
      <c r="CM29" s="188">
        <f t="shared" si="39"/>
        <v>0</v>
      </c>
      <c r="CN29" s="188">
        <f t="shared" si="39"/>
        <v>0</v>
      </c>
      <c r="CO29" s="188">
        <f t="shared" si="39"/>
        <v>0</v>
      </c>
      <c r="CP29" s="188">
        <f t="shared" si="39"/>
        <v>0</v>
      </c>
      <c r="CQ29" s="188">
        <f t="shared" si="39"/>
        <v>0</v>
      </c>
      <c r="CR29" s="188">
        <f t="shared" si="39"/>
        <v>0</v>
      </c>
      <c r="CS29" s="188">
        <f t="shared" si="39"/>
        <v>0</v>
      </c>
      <c r="CT29" s="188">
        <f t="shared" si="39"/>
        <v>0</v>
      </c>
      <c r="CU29" s="188">
        <f>IF(SUM(CU6:CU28)=SUM(CK29,CM29,CO29,CQ29,CS29),SUM(CU6:CU28),"[ERROR]")</f>
        <v>0</v>
      </c>
      <c r="CV29" s="188">
        <f t="shared" ref="CV29:DF29" si="40">SUM(CV6:CV28)</f>
        <v>0</v>
      </c>
      <c r="CW29" s="188">
        <f t="shared" si="40"/>
        <v>0</v>
      </c>
      <c r="CX29" s="188">
        <f t="shared" si="40"/>
        <v>0</v>
      </c>
      <c r="CY29" s="188">
        <f t="shared" si="40"/>
        <v>0</v>
      </c>
      <c r="CZ29" s="188">
        <f t="shared" si="40"/>
        <v>0</v>
      </c>
      <c r="DA29" s="188">
        <f t="shared" si="40"/>
        <v>0</v>
      </c>
      <c r="DB29" s="188">
        <f t="shared" si="40"/>
        <v>0</v>
      </c>
      <c r="DC29" s="188">
        <f t="shared" si="40"/>
        <v>0</v>
      </c>
      <c r="DD29" s="188">
        <f t="shared" si="40"/>
        <v>0</v>
      </c>
      <c r="DE29" s="188">
        <f t="shared" si="40"/>
        <v>0</v>
      </c>
      <c r="DF29" s="188">
        <f t="shared" si="40"/>
        <v>0</v>
      </c>
      <c r="DG29" s="188">
        <f>IF(SUM(DG6:DG28)=SUM(CW29,CY29,DA29,DC29,DE29),SUM(DG6:DG28),"[ERROR]")</f>
        <v>0</v>
      </c>
      <c r="DH29" s="188">
        <f t="shared" ref="DH29:DR29" si="41">SUM(DH6:DH28)</f>
        <v>0</v>
      </c>
      <c r="DI29" s="188">
        <f t="shared" si="41"/>
        <v>0</v>
      </c>
      <c r="DJ29" s="188">
        <f t="shared" si="41"/>
        <v>0</v>
      </c>
      <c r="DK29" s="188">
        <f t="shared" si="41"/>
        <v>0</v>
      </c>
      <c r="DL29" s="188">
        <f t="shared" si="41"/>
        <v>0</v>
      </c>
      <c r="DM29" s="188">
        <f t="shared" si="41"/>
        <v>0</v>
      </c>
      <c r="DN29" s="188">
        <f t="shared" si="41"/>
        <v>0</v>
      </c>
      <c r="DO29" s="188">
        <f t="shared" si="41"/>
        <v>0</v>
      </c>
      <c r="DP29" s="188">
        <f t="shared" si="41"/>
        <v>0</v>
      </c>
      <c r="DQ29" s="188">
        <f t="shared" si="41"/>
        <v>0</v>
      </c>
      <c r="DR29" s="188">
        <f t="shared" si="41"/>
        <v>0</v>
      </c>
      <c r="DS29" s="188">
        <f>IF(SUM(DS6:DS28)=SUM(DI29,DK29,DM29,DO29,DQ29),SUM(DS6:DS28),"[ERROR]")</f>
        <v>0</v>
      </c>
      <c r="DT29" s="188">
        <f t="shared" ref="DT29:ED29" si="42">SUM(DT6:DT28)</f>
        <v>0</v>
      </c>
      <c r="DU29" s="188">
        <f t="shared" si="42"/>
        <v>0</v>
      </c>
      <c r="DV29" s="188">
        <f t="shared" si="42"/>
        <v>0</v>
      </c>
      <c r="DW29" s="188">
        <f t="shared" si="42"/>
        <v>0</v>
      </c>
      <c r="DX29" s="188">
        <f t="shared" si="42"/>
        <v>0</v>
      </c>
      <c r="DY29" s="188">
        <f t="shared" si="42"/>
        <v>0</v>
      </c>
      <c r="DZ29" s="188">
        <f t="shared" si="42"/>
        <v>0</v>
      </c>
      <c r="EA29" s="188">
        <f t="shared" si="42"/>
        <v>0</v>
      </c>
      <c r="EB29" s="188">
        <f t="shared" si="42"/>
        <v>0</v>
      </c>
      <c r="EC29" s="188">
        <f t="shared" si="42"/>
        <v>0</v>
      </c>
      <c r="ED29" s="188">
        <f t="shared" si="42"/>
        <v>0</v>
      </c>
      <c r="EE29" s="188">
        <f>IF(SUM(EE6:EE28)=SUM(DU29,DW29,DY29,EA29,EC29),SUM(EE6:EE28),"[ERROR]")</f>
        <v>0</v>
      </c>
      <c r="EF29" s="188">
        <f t="shared" ref="EF29:EP29" si="43">SUM(EF6:EF28)</f>
        <v>0</v>
      </c>
      <c r="EG29" s="188">
        <f t="shared" si="43"/>
        <v>0</v>
      </c>
      <c r="EH29" s="188">
        <f t="shared" si="43"/>
        <v>0</v>
      </c>
      <c r="EI29" s="188">
        <f t="shared" si="43"/>
        <v>0</v>
      </c>
      <c r="EJ29" s="188">
        <f t="shared" si="43"/>
        <v>0</v>
      </c>
      <c r="EK29" s="188">
        <f t="shared" si="43"/>
        <v>0</v>
      </c>
      <c r="EL29" s="188">
        <f t="shared" si="43"/>
        <v>0</v>
      </c>
      <c r="EM29" s="188">
        <f t="shared" si="43"/>
        <v>0</v>
      </c>
      <c r="EN29" s="188">
        <f t="shared" si="43"/>
        <v>0</v>
      </c>
      <c r="EO29" s="188">
        <f t="shared" si="43"/>
        <v>0</v>
      </c>
      <c r="EP29" s="188">
        <f t="shared" si="43"/>
        <v>0</v>
      </c>
      <c r="EQ29" s="188">
        <f>IF(SUM(EQ6:EQ28)=SUM(EG29,EI29,EK29,EM29,EO29),SUM(EQ6:EQ28),"[ERROR]")</f>
        <v>0</v>
      </c>
      <c r="ER29" s="188">
        <f t="shared" ref="ER29:FB29" si="44">SUM(ER6:ER28)</f>
        <v>0</v>
      </c>
      <c r="ES29" s="188">
        <f t="shared" si="44"/>
        <v>0</v>
      </c>
      <c r="ET29" s="188">
        <f t="shared" si="44"/>
        <v>0</v>
      </c>
      <c r="EU29" s="188">
        <f t="shared" si="44"/>
        <v>0</v>
      </c>
      <c r="EV29" s="188">
        <f t="shared" si="44"/>
        <v>0</v>
      </c>
      <c r="EW29" s="188">
        <f t="shared" si="44"/>
        <v>0</v>
      </c>
      <c r="EX29" s="188">
        <f t="shared" si="44"/>
        <v>0</v>
      </c>
      <c r="EY29" s="188">
        <f t="shared" si="44"/>
        <v>0</v>
      </c>
      <c r="EZ29" s="188">
        <f t="shared" si="44"/>
        <v>0</v>
      </c>
      <c r="FA29" s="188">
        <f t="shared" si="44"/>
        <v>0</v>
      </c>
      <c r="FB29" s="188">
        <f t="shared" si="44"/>
        <v>0</v>
      </c>
      <c r="FC29" s="188">
        <f>IF(SUM(FC6:FC28)=SUM(ES29,EU29,EW29,EY29,FA29),SUM(FC6:FC28),"[ERROR]")</f>
        <v>0</v>
      </c>
      <c r="FD29" s="188">
        <f t="shared" ref="FD29:FN29" si="45">SUM(FD6:FD28)</f>
        <v>0</v>
      </c>
      <c r="FE29" s="188">
        <f t="shared" si="45"/>
        <v>0</v>
      </c>
      <c r="FF29" s="188">
        <f t="shared" si="45"/>
        <v>0</v>
      </c>
      <c r="FG29" s="188">
        <f t="shared" si="45"/>
        <v>0</v>
      </c>
      <c r="FH29" s="188">
        <f t="shared" si="45"/>
        <v>0</v>
      </c>
      <c r="FI29" s="188">
        <f t="shared" si="45"/>
        <v>0</v>
      </c>
      <c r="FJ29" s="188">
        <f t="shared" si="45"/>
        <v>0</v>
      </c>
      <c r="FK29" s="188">
        <f t="shared" si="45"/>
        <v>0</v>
      </c>
      <c r="FL29" s="188">
        <f t="shared" si="45"/>
        <v>0</v>
      </c>
      <c r="FM29" s="188">
        <f t="shared" si="45"/>
        <v>0</v>
      </c>
      <c r="FN29" s="188">
        <f t="shared" si="45"/>
        <v>0</v>
      </c>
      <c r="FO29" s="188">
        <f>IF(SUM(FO6:FO28)=SUM(FE29,FG29,FI29,FK29,FM29),SUM(FO6:FO28),"[ERROR]")</f>
        <v>0</v>
      </c>
      <c r="FP29" s="188">
        <f t="shared" ref="FP29:FZ29" si="46">SUM(FP6:FP28)</f>
        <v>0</v>
      </c>
      <c r="FQ29" s="188">
        <f t="shared" si="46"/>
        <v>0</v>
      </c>
      <c r="FR29" s="188">
        <f t="shared" si="46"/>
        <v>0</v>
      </c>
      <c r="FS29" s="188">
        <f t="shared" si="46"/>
        <v>0</v>
      </c>
      <c r="FT29" s="188">
        <f t="shared" si="46"/>
        <v>0</v>
      </c>
      <c r="FU29" s="188">
        <f t="shared" si="46"/>
        <v>0</v>
      </c>
      <c r="FV29" s="188">
        <f t="shared" si="46"/>
        <v>0</v>
      </c>
      <c r="FW29" s="188">
        <f t="shared" si="46"/>
        <v>0</v>
      </c>
      <c r="FX29" s="188">
        <f t="shared" si="46"/>
        <v>0</v>
      </c>
      <c r="FY29" s="188">
        <f t="shared" si="46"/>
        <v>0</v>
      </c>
      <c r="FZ29" s="188">
        <f t="shared" si="46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0" spans="1:184" ht="18" customHeight="1" x14ac:dyDescent="0.2"/>
    <row r="31" spans="1:184" ht="18" hidden="1" customHeight="1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18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18" hidden="1" customHeight="1" x14ac:dyDescent="0.2">
      <c r="D33" s="14"/>
      <c r="E33" s="243" t="s">
        <v>215</v>
      </c>
      <c r="F33" s="244"/>
      <c r="G33" s="244"/>
      <c r="H33" s="244"/>
      <c r="I33" s="244"/>
      <c r="J33" s="244"/>
      <c r="K33" s="244"/>
      <c r="L33" s="244"/>
      <c r="M33" s="245"/>
      <c r="N33" s="246"/>
    </row>
    <row r="34" spans="4:14" ht="18" hidden="1" customHeight="1" thickBot="1" x14ac:dyDescent="0.25">
      <c r="D34" s="14"/>
      <c r="E34" s="247" t="s">
        <v>203</v>
      </c>
      <c r="F34" s="248"/>
      <c r="G34" s="249" t="s">
        <v>202</v>
      </c>
      <c r="H34" s="248"/>
      <c r="I34" s="249" t="s">
        <v>204</v>
      </c>
      <c r="J34" s="248"/>
      <c r="K34" s="249" t="s">
        <v>205</v>
      </c>
      <c r="L34" s="250"/>
      <c r="M34" s="249" t="s">
        <v>206</v>
      </c>
      <c r="N34" s="250"/>
    </row>
    <row r="35" spans="4:14" ht="18" hidden="1" customHeight="1" x14ac:dyDescent="0.2">
      <c r="D35" s="234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0" t="s">
        <v>212</v>
      </c>
      <c r="N35" s="236" t="s">
        <v>210</v>
      </c>
    </row>
    <row r="36" spans="4:14" ht="18" hidden="1" customHeight="1" thickBot="1" x14ac:dyDescent="0.25">
      <c r="D36" s="235"/>
      <c r="E36" s="240"/>
      <c r="F36" s="231"/>
      <c r="G36" s="231"/>
      <c r="H36" s="231"/>
      <c r="I36" s="231"/>
      <c r="J36" s="231"/>
      <c r="K36" s="231"/>
      <c r="L36" s="238"/>
      <c r="M36" s="231"/>
      <c r="N36" s="237"/>
    </row>
    <row r="37" spans="4:14" ht="18" hidden="1" customHeight="1" x14ac:dyDescent="0.2">
      <c r="D37" s="170" t="s">
        <v>200</v>
      </c>
      <c r="E37" s="4">
        <f t="shared" ref="E37:E59" si="47">SUM(E6,Q6,AC6,AO6,BA6,BM6,BY6,CK6,CW6,DI6,DU6, EG6, ES6, FE6, FQ6)</f>
        <v>12000</v>
      </c>
      <c r="F37" s="4">
        <f t="shared" ref="F37:F59" si="48">SUM(F6,R6,AD6,AP6,BB6,BN6,BZ6,CL6,CX6,DJ6,DV6, EH6, ET6, FF6, FR6)</f>
        <v>0</v>
      </c>
      <c r="G37" s="4">
        <f t="shared" ref="G37:G59" si="49">SUM(G6,S6,AE6,AQ6,BC6,BO6,CA6,CM6,CY6,DK6,DW6, EI6, EU6, FG6, FS6)</f>
        <v>20000</v>
      </c>
      <c r="H37" s="4">
        <f t="shared" ref="H37:H59" si="50">SUM(H6,T6,AF6,AR6,BD6,BP6,CB6,CN6,CZ6,DL6,DX6, EJ6, EV6, FH6, FT6)</f>
        <v>0</v>
      </c>
      <c r="I37" s="4">
        <f t="shared" ref="I37:I59" si="51">SUM(I6,U6,AG6,AS6,BE6,BQ6,CC6,CO6,DA6,DM6,DY6, EK6, EW6, FI6, FU6)</f>
        <v>20000</v>
      </c>
      <c r="J37" s="4">
        <f t="shared" ref="J37:J59" si="52">SUM(J6,V6,AH6,AT6,BF6,BR6,CD6,CP6,DB6,DN6,DZ6, EL6, EX6, FJ6, FV6)</f>
        <v>0</v>
      </c>
      <c r="K37" s="4">
        <f t="shared" ref="K37:K59" si="53">SUM(K6,W6,AI6,AU6,BG6,BS6,CE6,CQ6,DC6,DO6,EA6, EM6, EY6, FK6, FW6)</f>
        <v>20000</v>
      </c>
      <c r="L37" s="4">
        <f t="shared" ref="L37:L59" si="54">SUM(L6,X6,AJ6,AV6,BH6,BT6,CF6,CR6,DD6,DP6,EB6, EN6, EZ6, FL6, FX6)</f>
        <v>0</v>
      </c>
      <c r="M37" s="4">
        <f t="shared" ref="M37:M59" si="55">SUM(M6,Y6,AK6,AW6,BI6,BU6,CG6,CS6,DE6,DQ6,EC6, EO6, FA6, FM6, FY6)</f>
        <v>0</v>
      </c>
      <c r="N37" s="11">
        <f t="shared" ref="N37:N59" si="56">SUM(N6,Z6,AL6,AX6,BJ6,BV6,CH6,CT6,DF6,DR6,ED6, EP6, FB6, FN6, FZ6)</f>
        <v>0</v>
      </c>
    </row>
    <row r="38" spans="4:14" ht="18" hidden="1" customHeight="1" x14ac:dyDescent="0.2">
      <c r="D38" s="9" t="s">
        <v>0</v>
      </c>
      <c r="E38" s="4">
        <f t="shared" si="47"/>
        <v>0</v>
      </c>
      <c r="F38" s="4">
        <f t="shared" si="48"/>
        <v>36000</v>
      </c>
      <c r="G38" s="4">
        <f t="shared" si="49"/>
        <v>0</v>
      </c>
      <c r="H38" s="4">
        <f t="shared" si="50"/>
        <v>60000</v>
      </c>
      <c r="I38" s="4">
        <f t="shared" si="51"/>
        <v>0</v>
      </c>
      <c r="J38" s="4">
        <f t="shared" si="52"/>
        <v>60000</v>
      </c>
      <c r="K38" s="4">
        <f t="shared" si="53"/>
        <v>0</v>
      </c>
      <c r="L38" s="4">
        <f t="shared" si="54"/>
        <v>60000</v>
      </c>
      <c r="M38" s="4">
        <f t="shared" si="55"/>
        <v>0</v>
      </c>
      <c r="N38" s="11">
        <f t="shared" si="56"/>
        <v>0</v>
      </c>
    </row>
    <row r="39" spans="4:14" ht="18" hidden="1" customHeight="1" x14ac:dyDescent="0.2">
      <c r="D39" s="10" t="s">
        <v>2</v>
      </c>
      <c r="E39" s="4">
        <f t="shared" si="47"/>
        <v>0</v>
      </c>
      <c r="F39" s="4">
        <f t="shared" si="48"/>
        <v>0</v>
      </c>
      <c r="G39" s="4">
        <f t="shared" si="49"/>
        <v>0</v>
      </c>
      <c r="H39" s="4">
        <f t="shared" si="50"/>
        <v>0</v>
      </c>
      <c r="I39" s="4">
        <f t="shared" si="51"/>
        <v>0</v>
      </c>
      <c r="J39" s="4">
        <f t="shared" si="52"/>
        <v>0</v>
      </c>
      <c r="K39" s="4">
        <f t="shared" si="53"/>
        <v>0</v>
      </c>
      <c r="L39" s="4">
        <f t="shared" si="54"/>
        <v>0</v>
      </c>
      <c r="M39" s="4">
        <f t="shared" si="55"/>
        <v>0</v>
      </c>
      <c r="N39" s="11">
        <f t="shared" si="56"/>
        <v>0</v>
      </c>
    </row>
    <row r="40" spans="4:14" ht="18" hidden="1" customHeight="1" x14ac:dyDescent="0.2">
      <c r="D40" s="10" t="s">
        <v>4</v>
      </c>
      <c r="E40" s="4">
        <f t="shared" si="47"/>
        <v>0</v>
      </c>
      <c r="F40" s="4">
        <f t="shared" si="48"/>
        <v>0</v>
      </c>
      <c r="G40" s="4">
        <f t="shared" si="49"/>
        <v>0</v>
      </c>
      <c r="H40" s="4">
        <f t="shared" si="50"/>
        <v>0</v>
      </c>
      <c r="I40" s="4">
        <f t="shared" si="51"/>
        <v>0</v>
      </c>
      <c r="J40" s="4">
        <f t="shared" si="52"/>
        <v>0</v>
      </c>
      <c r="K40" s="4">
        <f t="shared" si="53"/>
        <v>0</v>
      </c>
      <c r="L40" s="4">
        <f t="shared" si="54"/>
        <v>0</v>
      </c>
      <c r="M40" s="4">
        <f t="shared" si="55"/>
        <v>0</v>
      </c>
      <c r="N40" s="11">
        <f t="shared" si="56"/>
        <v>0</v>
      </c>
    </row>
    <row r="41" spans="4:14" ht="18" hidden="1" customHeight="1" x14ac:dyDescent="0.2">
      <c r="D41" s="10" t="s">
        <v>6</v>
      </c>
      <c r="E41" s="4">
        <f t="shared" si="47"/>
        <v>0</v>
      </c>
      <c r="F41" s="4">
        <f t="shared" si="48"/>
        <v>0</v>
      </c>
      <c r="G41" s="4">
        <f t="shared" si="49"/>
        <v>0</v>
      </c>
      <c r="H41" s="4">
        <f t="shared" si="50"/>
        <v>0</v>
      </c>
      <c r="I41" s="4">
        <f t="shared" si="51"/>
        <v>0</v>
      </c>
      <c r="J41" s="4">
        <f t="shared" si="52"/>
        <v>0</v>
      </c>
      <c r="K41" s="4">
        <f t="shared" si="53"/>
        <v>0</v>
      </c>
      <c r="L41" s="4">
        <f t="shared" si="54"/>
        <v>0</v>
      </c>
      <c r="M41" s="4">
        <f t="shared" si="55"/>
        <v>0</v>
      </c>
      <c r="N41" s="11">
        <f t="shared" si="56"/>
        <v>0</v>
      </c>
    </row>
    <row r="42" spans="4:14" ht="18" hidden="1" customHeight="1" x14ac:dyDescent="0.2">
      <c r="D42" s="10" t="s">
        <v>8</v>
      </c>
      <c r="E42" s="4">
        <f t="shared" si="47"/>
        <v>750</v>
      </c>
      <c r="F42" s="4">
        <f t="shared" si="48"/>
        <v>1500</v>
      </c>
      <c r="G42" s="4">
        <f t="shared" si="49"/>
        <v>750</v>
      </c>
      <c r="H42" s="4">
        <f t="shared" si="50"/>
        <v>3000</v>
      </c>
      <c r="I42" s="4">
        <f t="shared" si="51"/>
        <v>750</v>
      </c>
      <c r="J42" s="4">
        <f t="shared" si="52"/>
        <v>3000</v>
      </c>
      <c r="K42" s="4">
        <f t="shared" si="53"/>
        <v>750</v>
      </c>
      <c r="L42" s="4">
        <f t="shared" si="54"/>
        <v>3000</v>
      </c>
      <c r="M42" s="4">
        <f t="shared" si="55"/>
        <v>0</v>
      </c>
      <c r="N42" s="11">
        <f t="shared" si="56"/>
        <v>0</v>
      </c>
    </row>
    <row r="43" spans="4:14" ht="18" hidden="1" customHeight="1" x14ac:dyDescent="0.2">
      <c r="D43" s="10" t="s">
        <v>10</v>
      </c>
      <c r="E43" s="4">
        <f t="shared" si="47"/>
        <v>0</v>
      </c>
      <c r="F43" s="4">
        <f t="shared" si="48"/>
        <v>0</v>
      </c>
      <c r="G43" s="4">
        <f t="shared" si="49"/>
        <v>0</v>
      </c>
      <c r="H43" s="4">
        <f t="shared" si="50"/>
        <v>0</v>
      </c>
      <c r="I43" s="4">
        <f t="shared" si="51"/>
        <v>0</v>
      </c>
      <c r="J43" s="4">
        <f t="shared" si="52"/>
        <v>0</v>
      </c>
      <c r="K43" s="4">
        <f t="shared" si="53"/>
        <v>0</v>
      </c>
      <c r="L43" s="4">
        <f t="shared" si="54"/>
        <v>0</v>
      </c>
      <c r="M43" s="4">
        <f t="shared" si="55"/>
        <v>0</v>
      </c>
      <c r="N43" s="11">
        <f t="shared" si="56"/>
        <v>0</v>
      </c>
    </row>
    <row r="44" spans="4:14" ht="18" hidden="1" customHeight="1" x14ac:dyDescent="0.2">
      <c r="D44" s="10" t="s">
        <v>12</v>
      </c>
      <c r="E44" s="4">
        <f t="shared" si="47"/>
        <v>0</v>
      </c>
      <c r="F44" s="4">
        <f t="shared" si="48"/>
        <v>0</v>
      </c>
      <c r="G44" s="4">
        <f t="shared" si="49"/>
        <v>0</v>
      </c>
      <c r="H44" s="4">
        <f t="shared" si="50"/>
        <v>0</v>
      </c>
      <c r="I44" s="4">
        <f t="shared" si="51"/>
        <v>0</v>
      </c>
      <c r="J44" s="4">
        <f t="shared" si="52"/>
        <v>0</v>
      </c>
      <c r="K44" s="4">
        <f t="shared" si="53"/>
        <v>0</v>
      </c>
      <c r="L44" s="4">
        <f t="shared" si="54"/>
        <v>0</v>
      </c>
      <c r="M44" s="4">
        <f t="shared" si="55"/>
        <v>0</v>
      </c>
      <c r="N44" s="11">
        <f t="shared" si="56"/>
        <v>0</v>
      </c>
    </row>
    <row r="45" spans="4:14" ht="18" hidden="1" customHeight="1" x14ac:dyDescent="0.2">
      <c r="D45" s="10" t="s">
        <v>14</v>
      </c>
      <c r="E45" s="4">
        <f t="shared" si="47"/>
        <v>0</v>
      </c>
      <c r="F45" s="4">
        <f t="shared" si="48"/>
        <v>0</v>
      </c>
      <c r="G45" s="4">
        <f t="shared" si="49"/>
        <v>0</v>
      </c>
      <c r="H45" s="4">
        <f t="shared" si="50"/>
        <v>0</v>
      </c>
      <c r="I45" s="4">
        <f t="shared" si="51"/>
        <v>0</v>
      </c>
      <c r="J45" s="4">
        <f t="shared" si="52"/>
        <v>0</v>
      </c>
      <c r="K45" s="4">
        <f t="shared" si="53"/>
        <v>0</v>
      </c>
      <c r="L45" s="4">
        <f t="shared" si="54"/>
        <v>0</v>
      </c>
      <c r="M45" s="4">
        <f t="shared" si="55"/>
        <v>0</v>
      </c>
      <c r="N45" s="11">
        <f t="shared" si="56"/>
        <v>0</v>
      </c>
    </row>
    <row r="46" spans="4:14" ht="18" hidden="1" customHeight="1" x14ac:dyDescent="0.2">
      <c r="D46" s="10" t="s">
        <v>16</v>
      </c>
      <c r="E46" s="4">
        <f t="shared" si="47"/>
        <v>500</v>
      </c>
      <c r="F46" s="4">
        <f t="shared" si="48"/>
        <v>1500</v>
      </c>
      <c r="G46" s="4">
        <f t="shared" si="49"/>
        <v>1500</v>
      </c>
      <c r="H46" s="4">
        <f t="shared" si="50"/>
        <v>4500</v>
      </c>
      <c r="I46" s="4">
        <f t="shared" si="51"/>
        <v>1500</v>
      </c>
      <c r="J46" s="4">
        <f t="shared" si="52"/>
        <v>4500</v>
      </c>
      <c r="K46" s="4">
        <f t="shared" si="53"/>
        <v>1500</v>
      </c>
      <c r="L46" s="4">
        <f t="shared" si="54"/>
        <v>4500</v>
      </c>
      <c r="M46" s="4">
        <f t="shared" si="55"/>
        <v>0</v>
      </c>
      <c r="N46" s="11">
        <f t="shared" si="56"/>
        <v>0</v>
      </c>
    </row>
    <row r="47" spans="4:14" ht="18" hidden="1" customHeight="1" x14ac:dyDescent="0.2">
      <c r="D47" s="10" t="s">
        <v>18</v>
      </c>
      <c r="E47" s="4">
        <f t="shared" si="47"/>
        <v>1000</v>
      </c>
      <c r="F47" s="4">
        <f t="shared" si="48"/>
        <v>3000</v>
      </c>
      <c r="G47" s="4">
        <f t="shared" si="49"/>
        <v>1000</v>
      </c>
      <c r="H47" s="4">
        <f t="shared" si="50"/>
        <v>3000</v>
      </c>
      <c r="I47" s="4">
        <f t="shared" si="51"/>
        <v>1000</v>
      </c>
      <c r="J47" s="4">
        <f t="shared" si="52"/>
        <v>3000</v>
      </c>
      <c r="K47" s="4">
        <f t="shared" si="53"/>
        <v>1000</v>
      </c>
      <c r="L47" s="4">
        <f t="shared" si="54"/>
        <v>3000</v>
      </c>
      <c r="M47" s="4">
        <f t="shared" si="55"/>
        <v>0</v>
      </c>
      <c r="N47" s="11">
        <f t="shared" si="56"/>
        <v>0</v>
      </c>
    </row>
    <row r="48" spans="4:14" ht="18" hidden="1" customHeight="1" x14ac:dyDescent="0.2">
      <c r="D48" s="10" t="s">
        <v>20</v>
      </c>
      <c r="E48" s="4">
        <f t="shared" si="47"/>
        <v>0</v>
      </c>
      <c r="F48" s="4">
        <f t="shared" si="48"/>
        <v>0</v>
      </c>
      <c r="G48" s="4">
        <f t="shared" si="49"/>
        <v>0</v>
      </c>
      <c r="H48" s="4">
        <f t="shared" si="50"/>
        <v>0</v>
      </c>
      <c r="I48" s="4">
        <f t="shared" si="51"/>
        <v>0</v>
      </c>
      <c r="J48" s="4">
        <f t="shared" si="52"/>
        <v>0</v>
      </c>
      <c r="K48" s="4">
        <f t="shared" si="53"/>
        <v>0</v>
      </c>
      <c r="L48" s="4">
        <f t="shared" si="54"/>
        <v>0</v>
      </c>
      <c r="M48" s="4">
        <f t="shared" si="55"/>
        <v>0</v>
      </c>
      <c r="N48" s="11">
        <f t="shared" si="56"/>
        <v>0</v>
      </c>
    </row>
    <row r="49" spans="4:14" ht="18" hidden="1" customHeight="1" x14ac:dyDescent="0.2">
      <c r="D49" s="10" t="s">
        <v>22</v>
      </c>
      <c r="E49" s="4">
        <f t="shared" si="47"/>
        <v>0</v>
      </c>
      <c r="F49" s="4">
        <f t="shared" si="48"/>
        <v>0</v>
      </c>
      <c r="G49" s="4">
        <f t="shared" si="49"/>
        <v>0</v>
      </c>
      <c r="H49" s="4">
        <f t="shared" si="50"/>
        <v>0</v>
      </c>
      <c r="I49" s="4">
        <f t="shared" si="51"/>
        <v>0</v>
      </c>
      <c r="J49" s="4">
        <f t="shared" si="52"/>
        <v>0</v>
      </c>
      <c r="K49" s="4">
        <f t="shared" si="53"/>
        <v>0</v>
      </c>
      <c r="L49" s="4">
        <f t="shared" si="54"/>
        <v>0</v>
      </c>
      <c r="M49" s="4">
        <f t="shared" si="55"/>
        <v>0</v>
      </c>
      <c r="N49" s="11">
        <f t="shared" si="56"/>
        <v>0</v>
      </c>
    </row>
    <row r="50" spans="4:14" ht="18" hidden="1" customHeight="1" x14ac:dyDescent="0.2">
      <c r="D50" s="10" t="s">
        <v>24</v>
      </c>
      <c r="E50" s="4">
        <f t="shared" si="47"/>
        <v>0</v>
      </c>
      <c r="F50" s="4">
        <f t="shared" si="48"/>
        <v>0</v>
      </c>
      <c r="G50" s="4">
        <f t="shared" si="49"/>
        <v>0</v>
      </c>
      <c r="H50" s="4">
        <f t="shared" si="50"/>
        <v>0</v>
      </c>
      <c r="I50" s="4">
        <f t="shared" si="51"/>
        <v>0</v>
      </c>
      <c r="J50" s="4">
        <f t="shared" si="52"/>
        <v>0</v>
      </c>
      <c r="K50" s="4">
        <f t="shared" si="53"/>
        <v>0</v>
      </c>
      <c r="L50" s="4">
        <f t="shared" si="54"/>
        <v>0</v>
      </c>
      <c r="M50" s="4">
        <f t="shared" si="55"/>
        <v>0</v>
      </c>
      <c r="N50" s="11">
        <f t="shared" si="56"/>
        <v>0</v>
      </c>
    </row>
    <row r="51" spans="4:14" ht="18" hidden="1" customHeight="1" x14ac:dyDescent="0.2">
      <c r="D51" s="10" t="s">
        <v>26</v>
      </c>
      <c r="E51" s="4">
        <f t="shared" si="47"/>
        <v>0</v>
      </c>
      <c r="F51" s="4">
        <f t="shared" si="48"/>
        <v>0</v>
      </c>
      <c r="G51" s="4">
        <f t="shared" si="49"/>
        <v>0</v>
      </c>
      <c r="H51" s="4">
        <f t="shared" si="50"/>
        <v>0</v>
      </c>
      <c r="I51" s="4">
        <f t="shared" si="51"/>
        <v>0</v>
      </c>
      <c r="J51" s="4">
        <f t="shared" si="52"/>
        <v>0</v>
      </c>
      <c r="K51" s="4">
        <f t="shared" si="53"/>
        <v>0</v>
      </c>
      <c r="L51" s="4">
        <f t="shared" si="54"/>
        <v>0</v>
      </c>
      <c r="M51" s="4">
        <f t="shared" si="55"/>
        <v>0</v>
      </c>
      <c r="N51" s="11">
        <f t="shared" si="56"/>
        <v>0</v>
      </c>
    </row>
    <row r="52" spans="4:14" ht="18" hidden="1" customHeight="1" x14ac:dyDescent="0.2">
      <c r="D52" s="10" t="s">
        <v>28</v>
      </c>
      <c r="E52" s="4">
        <f t="shared" si="47"/>
        <v>0</v>
      </c>
      <c r="F52" s="4">
        <f t="shared" si="48"/>
        <v>0</v>
      </c>
      <c r="G52" s="4">
        <f t="shared" si="49"/>
        <v>0</v>
      </c>
      <c r="H52" s="4">
        <f t="shared" si="50"/>
        <v>0</v>
      </c>
      <c r="I52" s="4">
        <f t="shared" si="51"/>
        <v>0</v>
      </c>
      <c r="J52" s="4">
        <f t="shared" si="52"/>
        <v>0</v>
      </c>
      <c r="K52" s="4">
        <f t="shared" si="53"/>
        <v>0</v>
      </c>
      <c r="L52" s="4">
        <f t="shared" si="54"/>
        <v>0</v>
      </c>
      <c r="M52" s="4">
        <f t="shared" si="55"/>
        <v>0</v>
      </c>
      <c r="N52" s="11">
        <f t="shared" si="56"/>
        <v>0</v>
      </c>
    </row>
    <row r="53" spans="4:14" ht="18" hidden="1" customHeight="1" x14ac:dyDescent="0.2">
      <c r="D53" s="10" t="s">
        <v>30</v>
      </c>
      <c r="E53" s="4">
        <f t="shared" si="47"/>
        <v>0</v>
      </c>
      <c r="F53" s="4">
        <f t="shared" si="48"/>
        <v>0</v>
      </c>
      <c r="G53" s="4">
        <f t="shared" si="49"/>
        <v>0</v>
      </c>
      <c r="H53" s="4">
        <f t="shared" si="50"/>
        <v>0</v>
      </c>
      <c r="I53" s="4">
        <f t="shared" si="51"/>
        <v>0</v>
      </c>
      <c r="J53" s="4">
        <f t="shared" si="52"/>
        <v>0</v>
      </c>
      <c r="K53" s="4">
        <f t="shared" si="53"/>
        <v>0</v>
      </c>
      <c r="L53" s="4">
        <f t="shared" si="54"/>
        <v>0</v>
      </c>
      <c r="M53" s="4">
        <f t="shared" si="55"/>
        <v>0</v>
      </c>
      <c r="N53" s="11">
        <f t="shared" si="56"/>
        <v>0</v>
      </c>
    </row>
    <row r="54" spans="4:14" ht="18" hidden="1" customHeight="1" x14ac:dyDescent="0.2">
      <c r="D54" s="10">
        <v>5201</v>
      </c>
      <c r="E54" s="4">
        <f t="shared" si="47"/>
        <v>0</v>
      </c>
      <c r="F54" s="4">
        <f t="shared" si="48"/>
        <v>0</v>
      </c>
      <c r="G54" s="4">
        <f t="shared" si="49"/>
        <v>0</v>
      </c>
      <c r="H54" s="4">
        <f t="shared" si="50"/>
        <v>0</v>
      </c>
      <c r="I54" s="4">
        <f t="shared" si="51"/>
        <v>0</v>
      </c>
      <c r="J54" s="4">
        <f t="shared" si="52"/>
        <v>0</v>
      </c>
      <c r="K54" s="4">
        <f t="shared" si="53"/>
        <v>0</v>
      </c>
      <c r="L54" s="4">
        <f t="shared" si="54"/>
        <v>0</v>
      </c>
      <c r="M54" s="4">
        <f t="shared" si="55"/>
        <v>0</v>
      </c>
      <c r="N54" s="11">
        <f t="shared" si="56"/>
        <v>0</v>
      </c>
    </row>
    <row r="55" spans="4:14" ht="18" hidden="1" customHeight="1" x14ac:dyDescent="0.2">
      <c r="D55" s="10" t="s">
        <v>33</v>
      </c>
      <c r="E55" s="4">
        <f t="shared" si="47"/>
        <v>0</v>
      </c>
      <c r="F55" s="4">
        <f t="shared" si="48"/>
        <v>0</v>
      </c>
      <c r="G55" s="4">
        <f t="shared" si="49"/>
        <v>0</v>
      </c>
      <c r="H55" s="4">
        <f t="shared" si="50"/>
        <v>0</v>
      </c>
      <c r="I55" s="4">
        <f t="shared" si="51"/>
        <v>0</v>
      </c>
      <c r="J55" s="4">
        <f t="shared" si="52"/>
        <v>0</v>
      </c>
      <c r="K55" s="4">
        <f t="shared" si="53"/>
        <v>0</v>
      </c>
      <c r="L55" s="4">
        <f t="shared" si="54"/>
        <v>0</v>
      </c>
      <c r="M55" s="4">
        <f t="shared" si="55"/>
        <v>0</v>
      </c>
      <c r="N55" s="11">
        <f t="shared" si="56"/>
        <v>0</v>
      </c>
    </row>
    <row r="56" spans="4:14" ht="18" hidden="1" customHeight="1" x14ac:dyDescent="0.2">
      <c r="D56" s="10" t="s">
        <v>35</v>
      </c>
      <c r="E56" s="4">
        <f t="shared" si="47"/>
        <v>500</v>
      </c>
      <c r="F56" s="4">
        <f t="shared" si="48"/>
        <v>1500</v>
      </c>
      <c r="G56" s="4">
        <f t="shared" si="49"/>
        <v>500</v>
      </c>
      <c r="H56" s="4">
        <f t="shared" si="50"/>
        <v>1500</v>
      </c>
      <c r="I56" s="4">
        <f t="shared" si="51"/>
        <v>500</v>
      </c>
      <c r="J56" s="4">
        <f t="shared" si="52"/>
        <v>1500</v>
      </c>
      <c r="K56" s="4">
        <f t="shared" si="53"/>
        <v>500</v>
      </c>
      <c r="L56" s="4">
        <f t="shared" si="54"/>
        <v>1500</v>
      </c>
      <c r="M56" s="4">
        <f t="shared" si="55"/>
        <v>0</v>
      </c>
      <c r="N56" s="11">
        <f t="shared" si="56"/>
        <v>0</v>
      </c>
    </row>
    <row r="57" spans="4:14" ht="18" hidden="1" customHeight="1" x14ac:dyDescent="0.2">
      <c r="D57" s="10" t="s">
        <v>37</v>
      </c>
      <c r="E57" s="4">
        <f t="shared" si="47"/>
        <v>1000</v>
      </c>
      <c r="F57" s="4">
        <f t="shared" si="48"/>
        <v>3000</v>
      </c>
      <c r="G57" s="4">
        <f t="shared" si="49"/>
        <v>1000</v>
      </c>
      <c r="H57" s="4">
        <f t="shared" si="50"/>
        <v>3000</v>
      </c>
      <c r="I57" s="4">
        <f t="shared" si="51"/>
        <v>1000</v>
      </c>
      <c r="J57" s="4">
        <f t="shared" si="52"/>
        <v>3000</v>
      </c>
      <c r="K57" s="4">
        <f t="shared" si="53"/>
        <v>1000</v>
      </c>
      <c r="L57" s="4">
        <f t="shared" si="54"/>
        <v>3000</v>
      </c>
      <c r="M57" s="4">
        <f t="shared" si="55"/>
        <v>0</v>
      </c>
      <c r="N57" s="11">
        <f t="shared" si="56"/>
        <v>0</v>
      </c>
    </row>
    <row r="58" spans="4:14" ht="18" hidden="1" customHeight="1" x14ac:dyDescent="0.2">
      <c r="D58" s="10">
        <v>5303</v>
      </c>
      <c r="E58" s="4">
        <f t="shared" si="47"/>
        <v>0</v>
      </c>
      <c r="F58" s="4">
        <f t="shared" si="48"/>
        <v>0</v>
      </c>
      <c r="G58" s="4">
        <f t="shared" si="49"/>
        <v>0</v>
      </c>
      <c r="H58" s="4">
        <f t="shared" si="50"/>
        <v>0</v>
      </c>
      <c r="I58" s="4">
        <f t="shared" si="51"/>
        <v>0</v>
      </c>
      <c r="J58" s="4">
        <f t="shared" si="52"/>
        <v>0</v>
      </c>
      <c r="K58" s="4">
        <f t="shared" si="53"/>
        <v>0</v>
      </c>
      <c r="L58" s="4">
        <f t="shared" si="54"/>
        <v>0</v>
      </c>
      <c r="M58" s="4">
        <f t="shared" si="55"/>
        <v>0</v>
      </c>
      <c r="N58" s="11">
        <f t="shared" si="56"/>
        <v>0</v>
      </c>
    </row>
    <row r="59" spans="4:14" ht="18" hidden="1" customHeight="1" thickBot="1" x14ac:dyDescent="0.25">
      <c r="D59" s="10" t="s">
        <v>39</v>
      </c>
      <c r="E59" s="4">
        <f t="shared" si="47"/>
        <v>0</v>
      </c>
      <c r="F59" s="4">
        <f t="shared" si="48"/>
        <v>0</v>
      </c>
      <c r="G59" s="4">
        <f t="shared" si="49"/>
        <v>0</v>
      </c>
      <c r="H59" s="4">
        <f t="shared" si="50"/>
        <v>0</v>
      </c>
      <c r="I59" s="4">
        <f t="shared" si="51"/>
        <v>0</v>
      </c>
      <c r="J59" s="4">
        <f t="shared" si="52"/>
        <v>0</v>
      </c>
      <c r="K59" s="4">
        <f t="shared" si="53"/>
        <v>0</v>
      </c>
      <c r="L59" s="4">
        <f t="shared" si="54"/>
        <v>0</v>
      </c>
      <c r="M59" s="4">
        <f t="shared" si="55"/>
        <v>0</v>
      </c>
      <c r="N59" s="11">
        <f t="shared" si="56"/>
        <v>0</v>
      </c>
    </row>
    <row r="60" spans="4:14" ht="18" hidden="1" customHeight="1" thickBot="1" x14ac:dyDescent="0.25">
      <c r="D60" s="8">
        <v>9999</v>
      </c>
      <c r="E60" s="12">
        <f t="shared" ref="E60:N60" si="57">SUM(E29,Q29,AC29,AO29,BA29,BM29,BY29,CK29,CW29,DI29,DU29,EG29,ES29,FE29)</f>
        <v>15750</v>
      </c>
      <c r="F60" s="12">
        <f t="shared" si="57"/>
        <v>46500</v>
      </c>
      <c r="G60" s="12">
        <f t="shared" si="57"/>
        <v>24750</v>
      </c>
      <c r="H60" s="12">
        <f t="shared" si="57"/>
        <v>75000</v>
      </c>
      <c r="I60" s="12">
        <f t="shared" si="57"/>
        <v>24750</v>
      </c>
      <c r="J60" s="12">
        <f t="shared" si="57"/>
        <v>75000</v>
      </c>
      <c r="K60" s="12">
        <f t="shared" si="57"/>
        <v>24750</v>
      </c>
      <c r="L60" s="12">
        <f t="shared" si="57"/>
        <v>75000</v>
      </c>
      <c r="M60" s="12">
        <f t="shared" si="57"/>
        <v>0</v>
      </c>
      <c r="N60" s="13">
        <f t="shared" si="57"/>
        <v>0</v>
      </c>
    </row>
    <row r="61" spans="4:14" ht="18" hidden="1" customHeight="1" x14ac:dyDescent="0.2"/>
    <row r="62" spans="4:14" ht="18" customHeight="1" x14ac:dyDescent="0.2"/>
    <row r="63" spans="4:14" ht="18" customHeight="1" x14ac:dyDescent="0.2"/>
    <row r="64" spans="4:14" ht="18" customHeight="1" x14ac:dyDescent="0.2"/>
  </sheetData>
  <sheetProtection password="AC58" sheet="1" objects="1" scenarios="1"/>
  <mergeCells count="324">
    <mergeCell ref="G35:G36"/>
    <mergeCell ref="FM4:FM5"/>
    <mergeCell ref="D35:D36"/>
    <mergeCell ref="M35:M36"/>
    <mergeCell ref="N35:N36"/>
    <mergeCell ref="I35:I36"/>
    <mergeCell ref="J35:J36"/>
    <mergeCell ref="K35:K36"/>
    <mergeCell ref="L35:L36"/>
    <mergeCell ref="E35:E36"/>
    <mergeCell ref="F35:F36"/>
    <mergeCell ref="FX4:FX5"/>
    <mergeCell ref="FY4:FY5"/>
    <mergeCell ref="FZ4:FZ5"/>
    <mergeCell ref="H35:H36"/>
    <mergeCell ref="E33:N33"/>
    <mergeCell ref="E34:F34"/>
    <mergeCell ref="G34:H34"/>
    <mergeCell ref="I34:J34"/>
    <mergeCell ref="K34:L34"/>
    <mergeCell ref="M34:N34"/>
    <mergeCell ref="FO4:FO5"/>
    <mergeCell ref="GA4:GA5"/>
    <mergeCell ref="GB4:GB5"/>
    <mergeCell ref="FQ4:FQ5"/>
    <mergeCell ref="FR4:FR5"/>
    <mergeCell ref="FS4:FS5"/>
    <mergeCell ref="FT4:FT5"/>
    <mergeCell ref="FU4:FU5"/>
    <mergeCell ref="FV4:FV5"/>
    <mergeCell ref="FW4:FW5"/>
    <mergeCell ref="FQ1:GB1"/>
    <mergeCell ref="FQ2:GB2"/>
    <mergeCell ref="FQ3:FR3"/>
    <mergeCell ref="FS3:FT3"/>
    <mergeCell ref="FU3:FV3"/>
    <mergeCell ref="FW3:FX3"/>
    <mergeCell ref="FY3:FZ3"/>
    <mergeCell ref="GA3:GB3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N4:FN5"/>
    <mergeCell ref="FA4:FA5"/>
    <mergeCell ref="FB4:FB5"/>
    <mergeCell ref="FE1:FP1"/>
    <mergeCell ref="FE2:FP2"/>
    <mergeCell ref="FE3:FF3"/>
    <mergeCell ref="FG3:FH3"/>
    <mergeCell ref="FI3:FJ3"/>
    <mergeCell ref="FK3:FL3"/>
    <mergeCell ref="FM3:FN3"/>
    <mergeCell ref="FO3:FP3"/>
    <mergeCell ref="FC4:FC5"/>
    <mergeCell ref="FD4:FD5"/>
    <mergeCell ref="ES4:ES5"/>
    <mergeCell ref="ET4:ET5"/>
    <mergeCell ref="EU4:EU5"/>
    <mergeCell ref="EV4:EV5"/>
    <mergeCell ref="EW4:EW5"/>
    <mergeCell ref="EX4:EX5"/>
    <mergeCell ref="EY4:EY5"/>
    <mergeCell ref="EZ4:EZ5"/>
    <mergeCell ref="EO4:EO5"/>
    <mergeCell ref="EP4:EP5"/>
    <mergeCell ref="ES1:FD1"/>
    <mergeCell ref="ES2:FD2"/>
    <mergeCell ref="ES3:ET3"/>
    <mergeCell ref="EU3:EV3"/>
    <mergeCell ref="EW3:EX3"/>
    <mergeCell ref="EY3:EZ3"/>
    <mergeCell ref="FA3:FB3"/>
    <mergeCell ref="FC3:FD3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C4:EC5"/>
    <mergeCell ref="ED4:ED5"/>
    <mergeCell ref="EG1:ER1"/>
    <mergeCell ref="EG2:ER2"/>
    <mergeCell ref="EG3:EH3"/>
    <mergeCell ref="EI3:EJ3"/>
    <mergeCell ref="EK3:EL3"/>
    <mergeCell ref="EM3:EN3"/>
    <mergeCell ref="EO3:EP3"/>
    <mergeCell ref="EQ3:ER3"/>
    <mergeCell ref="EE4:EE5"/>
    <mergeCell ref="EF4:EF5"/>
    <mergeCell ref="DU4:DU5"/>
    <mergeCell ref="DV4:DV5"/>
    <mergeCell ref="DW4:DW5"/>
    <mergeCell ref="DX4:DX5"/>
    <mergeCell ref="DY4:DY5"/>
    <mergeCell ref="DZ4:DZ5"/>
    <mergeCell ref="EA4:EA5"/>
    <mergeCell ref="EB4:EB5"/>
    <mergeCell ref="DQ4:DQ5"/>
    <mergeCell ref="DR4:DR5"/>
    <mergeCell ref="DU1:EF1"/>
    <mergeCell ref="DU2:EF2"/>
    <mergeCell ref="DU3:DV3"/>
    <mergeCell ref="DW3:DX3"/>
    <mergeCell ref="DY3:DZ3"/>
    <mergeCell ref="EA3:EB3"/>
    <mergeCell ref="EC3:ED3"/>
    <mergeCell ref="EE3:EF3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E4:DE5"/>
    <mergeCell ref="DF4:DF5"/>
    <mergeCell ref="DI1:DT1"/>
    <mergeCell ref="DI2:DT2"/>
    <mergeCell ref="DI3:DJ3"/>
    <mergeCell ref="DK3:DL3"/>
    <mergeCell ref="DM3:DN3"/>
    <mergeCell ref="DO3:DP3"/>
    <mergeCell ref="DQ3:DR3"/>
    <mergeCell ref="DS3:DT3"/>
    <mergeCell ref="DG4:DG5"/>
    <mergeCell ref="DH4:DH5"/>
    <mergeCell ref="CW4:CW5"/>
    <mergeCell ref="CX4:CX5"/>
    <mergeCell ref="CY4:CY5"/>
    <mergeCell ref="CZ4:CZ5"/>
    <mergeCell ref="DA4:DA5"/>
    <mergeCell ref="DB4:DB5"/>
    <mergeCell ref="DC4:DC5"/>
    <mergeCell ref="DD4:DD5"/>
    <mergeCell ref="CS4:CS5"/>
    <mergeCell ref="CT4:CT5"/>
    <mergeCell ref="CW1:DH1"/>
    <mergeCell ref="CW2:DH2"/>
    <mergeCell ref="CW3:CX3"/>
    <mergeCell ref="CY3:CZ3"/>
    <mergeCell ref="DA3:DB3"/>
    <mergeCell ref="DC3:DD3"/>
    <mergeCell ref="DE3:DF3"/>
    <mergeCell ref="DG3:DH3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G4:CG5"/>
    <mergeCell ref="CH4:CH5"/>
    <mergeCell ref="CK1:CV1"/>
    <mergeCell ref="CK2:CV2"/>
    <mergeCell ref="CK3:CL3"/>
    <mergeCell ref="CM3:CN3"/>
    <mergeCell ref="CO3:CP3"/>
    <mergeCell ref="CQ3:CR3"/>
    <mergeCell ref="CS3:CT3"/>
    <mergeCell ref="CU3:CV3"/>
    <mergeCell ref="CI4:CI5"/>
    <mergeCell ref="CJ4:CJ5"/>
    <mergeCell ref="BY4:BY5"/>
    <mergeCell ref="BZ4:BZ5"/>
    <mergeCell ref="CA4:CA5"/>
    <mergeCell ref="CB4:CB5"/>
    <mergeCell ref="CC4:CC5"/>
    <mergeCell ref="CD4:CD5"/>
    <mergeCell ref="CE4:CE5"/>
    <mergeCell ref="CF4:CF5"/>
    <mergeCell ref="BU4:BU5"/>
    <mergeCell ref="BV4:BV5"/>
    <mergeCell ref="BY1:CJ1"/>
    <mergeCell ref="BY2:CJ2"/>
    <mergeCell ref="BY3:BZ3"/>
    <mergeCell ref="CA3:CB3"/>
    <mergeCell ref="CC3:CD3"/>
    <mergeCell ref="CE3:CF3"/>
    <mergeCell ref="CG3:CH3"/>
    <mergeCell ref="CI3:CJ3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M3:N3"/>
    <mergeCell ref="BM1:BX1"/>
    <mergeCell ref="BM2:BX2"/>
    <mergeCell ref="BM3:BN3"/>
    <mergeCell ref="BO3:BP3"/>
    <mergeCell ref="BQ3:BR3"/>
    <mergeCell ref="BS3:BT3"/>
    <mergeCell ref="BU3:BV3"/>
    <mergeCell ref="BW3:BX3"/>
    <mergeCell ref="BA2:BL2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AA3:AB3"/>
    <mergeCell ref="AC3:AD3"/>
    <mergeCell ref="AC1:AN1"/>
    <mergeCell ref="AO1:AZ1"/>
    <mergeCell ref="BA1:BL1"/>
    <mergeCell ref="C2:D2"/>
    <mergeCell ref="E2:P2"/>
    <mergeCell ref="Q2:AB2"/>
    <mergeCell ref="AC2:AN2"/>
    <mergeCell ref="AO2:AZ2"/>
    <mergeCell ref="O3:P3"/>
    <mergeCell ref="Q3:R3"/>
    <mergeCell ref="S3:T3"/>
    <mergeCell ref="U3:V3"/>
    <mergeCell ref="W3:X3"/>
    <mergeCell ref="Y3:Z3"/>
    <mergeCell ref="BG3:BH3"/>
    <mergeCell ref="AW3:AX3"/>
    <mergeCell ref="AY3:AZ3"/>
    <mergeCell ref="BA3:BB3"/>
    <mergeCell ref="BC3:BD3"/>
    <mergeCell ref="BI3:BJ3"/>
    <mergeCell ref="AE3:AF3"/>
    <mergeCell ref="AG3:AH3"/>
    <mergeCell ref="AI3:AJ3"/>
    <mergeCell ref="AK3:AL3"/>
    <mergeCell ref="AM3:AN3"/>
    <mergeCell ref="AO3:AP3"/>
    <mergeCell ref="AQ3:AR3"/>
    <mergeCell ref="AS3:AT3"/>
    <mergeCell ref="AU3:AV3"/>
    <mergeCell ref="BE3:BF3"/>
    <mergeCell ref="BK3:BL3"/>
    <mergeCell ref="A4:A5"/>
    <mergeCell ref="B4:B5"/>
    <mergeCell ref="C4:D4"/>
    <mergeCell ref="E4:E5"/>
    <mergeCell ref="F4:F5"/>
    <mergeCell ref="G4:G5"/>
    <mergeCell ref="H4:H5"/>
    <mergeCell ref="I4:I5"/>
    <mergeCell ref="J4:J5"/>
    <mergeCell ref="Y4:Y5"/>
    <mergeCell ref="Z4:Z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O4:AO5"/>
    <mergeCell ref="AP4:AP5"/>
    <mergeCell ref="AA4:AA5"/>
    <mergeCell ref="AB4:AB5"/>
    <mergeCell ref="AC4:AC5"/>
    <mergeCell ref="AD4:AD5"/>
    <mergeCell ref="AE4:AE5"/>
    <mergeCell ref="AF4:AF5"/>
    <mergeCell ref="AG4:AG5"/>
    <mergeCell ref="AH4:AH5"/>
    <mergeCell ref="AI4:AI5"/>
    <mergeCell ref="AJ4:AJ5"/>
    <mergeCell ref="AK4:AK5"/>
    <mergeCell ref="AL4:AL5"/>
    <mergeCell ref="AM4:AM5"/>
    <mergeCell ref="AN4:AN5"/>
    <mergeCell ref="BE4:BE5"/>
    <mergeCell ref="BF4:BF5"/>
    <mergeCell ref="AQ4:AQ5"/>
    <mergeCell ref="AR4:AR5"/>
    <mergeCell ref="AS4:AS5"/>
    <mergeCell ref="AT4:AT5"/>
    <mergeCell ref="AU4:AU5"/>
    <mergeCell ref="AV4:AV5"/>
    <mergeCell ref="AW4:AW5"/>
    <mergeCell ref="AX4:AX5"/>
    <mergeCell ref="AY4:AY5"/>
    <mergeCell ref="AZ4:AZ5"/>
    <mergeCell ref="BA4:BA5"/>
    <mergeCell ref="BB4:BB5"/>
    <mergeCell ref="BC4:BC5"/>
    <mergeCell ref="BD4:BD5"/>
    <mergeCell ref="BK4:BK5"/>
    <mergeCell ref="BL4:BL5"/>
    <mergeCell ref="BG4:BG5"/>
    <mergeCell ref="BH4:BH5"/>
    <mergeCell ref="BI4:BI5"/>
    <mergeCell ref="BJ4:BJ5"/>
  </mergeCells>
  <phoneticPr fontId="0" type="noConversion"/>
  <pageMargins left="0.75" right="0.75" top="1" bottom="1" header="0.5" footer="0.5"/>
  <pageSetup paperSize="9" scale="73" fitToWidth="0" orientation="landscape" r:id="rId1"/>
  <headerFooter alignWithMargins="0">
    <oddFooter>&amp;C&amp;P of &amp;N</oddFooter>
  </headerFooter>
  <colBreaks count="1" manualBreakCount="1">
    <brk id="16" max="2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B63"/>
  <sheetViews>
    <sheetView zoomScaleNormal="100" workbookViewId="0">
      <pane xSplit="4" ySplit="3" topLeftCell="E10" activePane="bottomRight" state="frozen"/>
      <selection activeCell="C23" sqref="C23"/>
      <selection pane="topRight" activeCell="C23" sqref="C23"/>
      <selection pane="bottomLeft" activeCell="C23" sqref="C23"/>
      <selection pane="bottomRight" activeCell="F14" sqref="F14"/>
    </sheetView>
  </sheetViews>
  <sheetFormatPr defaultColWidth="33.85546875" defaultRowHeight="12.75" x14ac:dyDescent="0.2"/>
  <cols>
    <col min="1" max="1" width="33.85546875" style="3" customWidth="1"/>
    <col min="2" max="2" width="9" style="3" customWidth="1"/>
    <col min="3" max="4" width="9.28515625" style="3" customWidth="1"/>
    <col min="5" max="184" width="9.28515625" style="2" customWidth="1"/>
    <col min="185" max="237" width="10.7109375" style="2" customWidth="1"/>
    <col min="238" max="16384" width="33.85546875" style="2"/>
  </cols>
  <sheetData>
    <row r="1" spans="1:184" s="1" customFormat="1" ht="12.75" customHeight="1" x14ac:dyDescent="0.2">
      <c r="A1" s="267" t="str">
        <f>CONCATENATE("ACTIVITY ", 'ALL Activities'!A8, ": ", 'ALL Activities'!C8)</f>
        <v>ACTIVITY A: Needs assessment</v>
      </c>
      <c r="B1" s="268"/>
      <c r="C1" s="273" t="s">
        <v>64</v>
      </c>
      <c r="D1" s="274"/>
      <c r="E1" s="255" t="s">
        <v>45</v>
      </c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6"/>
      <c r="Q1" s="255" t="s">
        <v>67</v>
      </c>
      <c r="R1" s="305"/>
      <c r="S1" s="305"/>
      <c r="T1" s="305"/>
      <c r="U1" s="305"/>
      <c r="V1" s="305"/>
      <c r="W1" s="305"/>
      <c r="X1" s="305"/>
      <c r="Y1" s="305"/>
      <c r="Z1" s="305"/>
      <c r="AA1" s="305"/>
      <c r="AB1" s="306"/>
      <c r="AC1" s="255" t="s">
        <v>68</v>
      </c>
      <c r="AD1" s="305"/>
      <c r="AE1" s="305"/>
      <c r="AF1" s="305"/>
      <c r="AG1" s="305"/>
      <c r="AH1" s="305"/>
      <c r="AI1" s="305"/>
      <c r="AJ1" s="305"/>
      <c r="AK1" s="305"/>
      <c r="AL1" s="305"/>
      <c r="AM1" s="305"/>
      <c r="AN1" s="306"/>
      <c r="AO1" s="255" t="s">
        <v>69</v>
      </c>
      <c r="AP1" s="305"/>
      <c r="AQ1" s="305"/>
      <c r="AR1" s="305"/>
      <c r="AS1" s="305"/>
      <c r="AT1" s="305"/>
      <c r="AU1" s="305"/>
      <c r="AV1" s="305"/>
      <c r="AW1" s="305"/>
      <c r="AX1" s="305"/>
      <c r="AY1" s="305"/>
      <c r="AZ1" s="306"/>
      <c r="BA1" s="255" t="s">
        <v>70</v>
      </c>
      <c r="BB1" s="305"/>
      <c r="BC1" s="305"/>
      <c r="BD1" s="305"/>
      <c r="BE1" s="305"/>
      <c r="BF1" s="305"/>
      <c r="BG1" s="305"/>
      <c r="BH1" s="305"/>
      <c r="BI1" s="305"/>
      <c r="BJ1" s="305"/>
      <c r="BK1" s="305"/>
      <c r="BL1" s="306"/>
      <c r="BM1" s="255" t="s">
        <v>124</v>
      </c>
      <c r="BN1" s="305"/>
      <c r="BO1" s="305"/>
      <c r="BP1" s="305"/>
      <c r="BQ1" s="305"/>
      <c r="BR1" s="305"/>
      <c r="BS1" s="305"/>
      <c r="BT1" s="305"/>
      <c r="BU1" s="305"/>
      <c r="BV1" s="305"/>
      <c r="BW1" s="305"/>
      <c r="BX1" s="306"/>
      <c r="BY1" s="255" t="s">
        <v>125</v>
      </c>
      <c r="BZ1" s="305"/>
      <c r="CA1" s="305"/>
      <c r="CB1" s="305"/>
      <c r="CC1" s="305"/>
      <c r="CD1" s="305"/>
      <c r="CE1" s="305"/>
      <c r="CF1" s="305"/>
      <c r="CG1" s="305"/>
      <c r="CH1" s="305"/>
      <c r="CI1" s="305"/>
      <c r="CJ1" s="306"/>
      <c r="CK1" s="255" t="s">
        <v>126</v>
      </c>
      <c r="CL1" s="305"/>
      <c r="CM1" s="305"/>
      <c r="CN1" s="305"/>
      <c r="CO1" s="305"/>
      <c r="CP1" s="305"/>
      <c r="CQ1" s="305"/>
      <c r="CR1" s="305"/>
      <c r="CS1" s="305"/>
      <c r="CT1" s="305"/>
      <c r="CU1" s="305"/>
      <c r="CV1" s="306"/>
      <c r="CW1" s="255" t="s">
        <v>127</v>
      </c>
      <c r="CX1" s="305"/>
      <c r="CY1" s="305"/>
      <c r="CZ1" s="305"/>
      <c r="DA1" s="305"/>
      <c r="DB1" s="305"/>
      <c r="DC1" s="305"/>
      <c r="DD1" s="305"/>
      <c r="DE1" s="305"/>
      <c r="DF1" s="305"/>
      <c r="DG1" s="305"/>
      <c r="DH1" s="306"/>
      <c r="DI1" s="255" t="s">
        <v>128</v>
      </c>
      <c r="DJ1" s="305"/>
      <c r="DK1" s="305"/>
      <c r="DL1" s="305"/>
      <c r="DM1" s="305"/>
      <c r="DN1" s="305"/>
      <c r="DO1" s="305"/>
      <c r="DP1" s="305"/>
      <c r="DQ1" s="305"/>
      <c r="DR1" s="305"/>
      <c r="DS1" s="305"/>
      <c r="DT1" s="306"/>
      <c r="DU1" s="255" t="s">
        <v>129</v>
      </c>
      <c r="DV1" s="305"/>
      <c r="DW1" s="305"/>
      <c r="DX1" s="305"/>
      <c r="DY1" s="305"/>
      <c r="DZ1" s="305"/>
      <c r="EA1" s="305"/>
      <c r="EB1" s="305"/>
      <c r="EC1" s="305"/>
      <c r="ED1" s="305"/>
      <c r="EE1" s="305"/>
      <c r="EF1" s="306"/>
      <c r="EG1" s="255" t="s">
        <v>130</v>
      </c>
      <c r="EH1" s="305"/>
      <c r="EI1" s="305"/>
      <c r="EJ1" s="305"/>
      <c r="EK1" s="305"/>
      <c r="EL1" s="305"/>
      <c r="EM1" s="305"/>
      <c r="EN1" s="305"/>
      <c r="EO1" s="305"/>
      <c r="EP1" s="305"/>
      <c r="EQ1" s="305"/>
      <c r="ER1" s="306"/>
      <c r="ES1" s="255" t="s">
        <v>131</v>
      </c>
      <c r="ET1" s="305"/>
      <c r="EU1" s="305"/>
      <c r="EV1" s="305"/>
      <c r="EW1" s="305"/>
      <c r="EX1" s="305"/>
      <c r="EY1" s="305"/>
      <c r="EZ1" s="305"/>
      <c r="FA1" s="305"/>
      <c r="FB1" s="305"/>
      <c r="FC1" s="305"/>
      <c r="FD1" s="306"/>
      <c r="FE1" s="255" t="s">
        <v>132</v>
      </c>
      <c r="FF1" s="305"/>
      <c r="FG1" s="305"/>
      <c r="FH1" s="305"/>
      <c r="FI1" s="305"/>
      <c r="FJ1" s="305"/>
      <c r="FK1" s="305"/>
      <c r="FL1" s="305"/>
      <c r="FM1" s="305"/>
      <c r="FN1" s="305"/>
      <c r="FO1" s="305"/>
      <c r="FP1" s="306"/>
      <c r="FQ1" s="255" t="s">
        <v>133</v>
      </c>
      <c r="FR1" s="305"/>
      <c r="FS1" s="305"/>
      <c r="FT1" s="305"/>
      <c r="FU1" s="305"/>
      <c r="FV1" s="305"/>
      <c r="FW1" s="305"/>
      <c r="FX1" s="305"/>
      <c r="FY1" s="305"/>
      <c r="FZ1" s="305"/>
      <c r="GA1" s="305"/>
      <c r="GB1" s="306"/>
    </row>
    <row r="2" spans="1:184" s="6" customFormat="1" ht="73.5" customHeight="1" thickBot="1" x14ac:dyDescent="0.25">
      <c r="A2" s="269"/>
      <c r="B2" s="270"/>
      <c r="C2" s="277" t="s">
        <v>134</v>
      </c>
      <c r="D2" s="278"/>
      <c r="E2" s="258" t="str">
        <f>'ALL Activities'!C9</f>
        <v>To develop consolidated action plan to guide the design of project</v>
      </c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60"/>
      <c r="Q2" s="258">
        <f>'ALL Activities'!C10</f>
        <v>0</v>
      </c>
      <c r="R2" s="259"/>
      <c r="S2" s="259"/>
      <c r="T2" s="259"/>
      <c r="U2" s="259"/>
      <c r="V2" s="259"/>
      <c r="W2" s="259"/>
      <c r="X2" s="259"/>
      <c r="Y2" s="259"/>
      <c r="Z2" s="259"/>
      <c r="AA2" s="259"/>
      <c r="AB2" s="260"/>
      <c r="AC2" s="258">
        <f>'ALL Activities'!C11</f>
        <v>0</v>
      </c>
      <c r="AD2" s="259"/>
      <c r="AE2" s="259"/>
      <c r="AF2" s="259"/>
      <c r="AG2" s="259"/>
      <c r="AH2" s="259"/>
      <c r="AI2" s="259"/>
      <c r="AJ2" s="259"/>
      <c r="AK2" s="259"/>
      <c r="AL2" s="259"/>
      <c r="AM2" s="259"/>
      <c r="AN2" s="260"/>
      <c r="AO2" s="258">
        <f>'ALL Activities'!C12</f>
        <v>0</v>
      </c>
      <c r="AP2" s="259"/>
      <c r="AQ2" s="259"/>
      <c r="AR2" s="259"/>
      <c r="AS2" s="259"/>
      <c r="AT2" s="259"/>
      <c r="AU2" s="259"/>
      <c r="AV2" s="259"/>
      <c r="AW2" s="259"/>
      <c r="AX2" s="259"/>
      <c r="AY2" s="259"/>
      <c r="AZ2" s="260"/>
      <c r="BA2" s="258">
        <f>'ALL Activities'!C13</f>
        <v>0</v>
      </c>
      <c r="BB2" s="259"/>
      <c r="BC2" s="259"/>
      <c r="BD2" s="259"/>
      <c r="BE2" s="259"/>
      <c r="BF2" s="259"/>
      <c r="BG2" s="259"/>
      <c r="BH2" s="259"/>
      <c r="BI2" s="259"/>
      <c r="BJ2" s="259"/>
      <c r="BK2" s="259"/>
      <c r="BL2" s="260"/>
      <c r="BM2" s="258">
        <f>'ALL Activities'!C14</f>
        <v>0</v>
      </c>
      <c r="BN2" s="259"/>
      <c r="BO2" s="259"/>
      <c r="BP2" s="259"/>
      <c r="BQ2" s="259"/>
      <c r="BR2" s="259"/>
      <c r="BS2" s="259"/>
      <c r="BT2" s="259"/>
      <c r="BU2" s="259"/>
      <c r="BV2" s="259"/>
      <c r="BW2" s="259"/>
      <c r="BX2" s="260"/>
      <c r="BY2" s="258">
        <f>'ALL Activities'!C15</f>
        <v>0</v>
      </c>
      <c r="BZ2" s="259"/>
      <c r="CA2" s="259"/>
      <c r="CB2" s="259"/>
      <c r="CC2" s="259"/>
      <c r="CD2" s="259"/>
      <c r="CE2" s="259"/>
      <c r="CF2" s="259"/>
      <c r="CG2" s="259"/>
      <c r="CH2" s="259"/>
      <c r="CI2" s="259"/>
      <c r="CJ2" s="260"/>
      <c r="CK2" s="258">
        <f>'ALL Activities'!C16</f>
        <v>0</v>
      </c>
      <c r="CL2" s="259"/>
      <c r="CM2" s="259"/>
      <c r="CN2" s="259"/>
      <c r="CO2" s="259"/>
      <c r="CP2" s="259"/>
      <c r="CQ2" s="259"/>
      <c r="CR2" s="259"/>
      <c r="CS2" s="259"/>
      <c r="CT2" s="259"/>
      <c r="CU2" s="259"/>
      <c r="CV2" s="260"/>
      <c r="CW2" s="258">
        <f>'ALL Activities'!C17</f>
        <v>0</v>
      </c>
      <c r="CX2" s="259"/>
      <c r="CY2" s="259"/>
      <c r="CZ2" s="259"/>
      <c r="DA2" s="259"/>
      <c r="DB2" s="259"/>
      <c r="DC2" s="259"/>
      <c r="DD2" s="259"/>
      <c r="DE2" s="259"/>
      <c r="DF2" s="259"/>
      <c r="DG2" s="259"/>
      <c r="DH2" s="260"/>
      <c r="DI2" s="258">
        <f>'ALL Activities'!C18</f>
        <v>0</v>
      </c>
      <c r="DJ2" s="259"/>
      <c r="DK2" s="259"/>
      <c r="DL2" s="259"/>
      <c r="DM2" s="259"/>
      <c r="DN2" s="259"/>
      <c r="DO2" s="259"/>
      <c r="DP2" s="259"/>
      <c r="DQ2" s="259"/>
      <c r="DR2" s="259"/>
      <c r="DS2" s="259"/>
      <c r="DT2" s="260"/>
      <c r="DU2" s="258">
        <f>'ALL Activities'!C19</f>
        <v>0</v>
      </c>
      <c r="DV2" s="259"/>
      <c r="DW2" s="259"/>
      <c r="DX2" s="259"/>
      <c r="DY2" s="259"/>
      <c r="DZ2" s="259"/>
      <c r="EA2" s="259"/>
      <c r="EB2" s="259"/>
      <c r="EC2" s="259"/>
      <c r="ED2" s="259"/>
      <c r="EE2" s="259"/>
      <c r="EF2" s="260"/>
      <c r="EG2" s="258">
        <f>'ALL Activities'!C20</f>
        <v>0</v>
      </c>
      <c r="EH2" s="259"/>
      <c r="EI2" s="259"/>
      <c r="EJ2" s="259"/>
      <c r="EK2" s="259"/>
      <c r="EL2" s="259"/>
      <c r="EM2" s="259"/>
      <c r="EN2" s="259"/>
      <c r="EO2" s="259"/>
      <c r="EP2" s="259"/>
      <c r="EQ2" s="259"/>
      <c r="ER2" s="260"/>
      <c r="ES2" s="258">
        <f>'ALL Activities'!C21</f>
        <v>0</v>
      </c>
      <c r="ET2" s="259"/>
      <c r="EU2" s="259"/>
      <c r="EV2" s="259"/>
      <c r="EW2" s="259"/>
      <c r="EX2" s="259"/>
      <c r="EY2" s="259"/>
      <c r="EZ2" s="259"/>
      <c r="FA2" s="259"/>
      <c r="FB2" s="259"/>
      <c r="FC2" s="259"/>
      <c r="FD2" s="260"/>
      <c r="FE2" s="258">
        <f>'ALL Activities'!C22</f>
        <v>0</v>
      </c>
      <c r="FF2" s="259"/>
      <c r="FG2" s="259"/>
      <c r="FH2" s="259"/>
      <c r="FI2" s="259"/>
      <c r="FJ2" s="259"/>
      <c r="FK2" s="259"/>
      <c r="FL2" s="259"/>
      <c r="FM2" s="259"/>
      <c r="FN2" s="259"/>
      <c r="FO2" s="259"/>
      <c r="FP2" s="260"/>
      <c r="FQ2" s="258">
        <f>'ALL Activities'!C23</f>
        <v>0</v>
      </c>
      <c r="FR2" s="259"/>
      <c r="FS2" s="259"/>
      <c r="FT2" s="259"/>
      <c r="FU2" s="259"/>
      <c r="FV2" s="259"/>
      <c r="FW2" s="259"/>
      <c r="FX2" s="259"/>
      <c r="FY2" s="259"/>
      <c r="FZ2" s="259"/>
      <c r="GA2" s="259"/>
      <c r="GB2" s="260"/>
    </row>
    <row r="3" spans="1:184" s="7" customFormat="1" ht="27.75" customHeight="1" thickBot="1" x14ac:dyDescent="0.25">
      <c r="A3" s="309"/>
      <c r="B3" s="310"/>
      <c r="C3" s="275" t="s">
        <v>65</v>
      </c>
      <c r="D3" s="311"/>
      <c r="E3" s="265" t="s">
        <v>203</v>
      </c>
      <c r="F3" s="307"/>
      <c r="G3" s="308" t="s">
        <v>202</v>
      </c>
      <c r="H3" s="307"/>
      <c r="I3" s="308" t="s">
        <v>204</v>
      </c>
      <c r="J3" s="307"/>
      <c r="K3" s="308" t="s">
        <v>205</v>
      </c>
      <c r="L3" s="307"/>
      <c r="M3" s="308" t="s">
        <v>206</v>
      </c>
      <c r="N3" s="266"/>
      <c r="O3" s="265" t="s">
        <v>66</v>
      </c>
      <c r="P3" s="266"/>
      <c r="Q3" s="265" t="s">
        <v>203</v>
      </c>
      <c r="R3" s="307"/>
      <c r="S3" s="308" t="s">
        <v>202</v>
      </c>
      <c r="T3" s="307"/>
      <c r="U3" s="308" t="s">
        <v>204</v>
      </c>
      <c r="V3" s="307"/>
      <c r="W3" s="308" t="s">
        <v>205</v>
      </c>
      <c r="X3" s="307"/>
      <c r="Y3" s="308" t="s">
        <v>206</v>
      </c>
      <c r="Z3" s="266"/>
      <c r="AA3" s="265" t="s">
        <v>66</v>
      </c>
      <c r="AB3" s="266"/>
      <c r="AC3" s="265" t="s">
        <v>203</v>
      </c>
      <c r="AD3" s="307"/>
      <c r="AE3" s="308" t="s">
        <v>202</v>
      </c>
      <c r="AF3" s="307"/>
      <c r="AG3" s="308" t="s">
        <v>204</v>
      </c>
      <c r="AH3" s="307"/>
      <c r="AI3" s="308" t="s">
        <v>205</v>
      </c>
      <c r="AJ3" s="307"/>
      <c r="AK3" s="308" t="s">
        <v>206</v>
      </c>
      <c r="AL3" s="266"/>
      <c r="AM3" s="265" t="s">
        <v>66</v>
      </c>
      <c r="AN3" s="266"/>
      <c r="AO3" s="265" t="s">
        <v>203</v>
      </c>
      <c r="AP3" s="307"/>
      <c r="AQ3" s="308" t="s">
        <v>202</v>
      </c>
      <c r="AR3" s="307"/>
      <c r="AS3" s="308" t="s">
        <v>204</v>
      </c>
      <c r="AT3" s="307"/>
      <c r="AU3" s="308" t="s">
        <v>205</v>
      </c>
      <c r="AV3" s="307"/>
      <c r="AW3" s="308" t="s">
        <v>206</v>
      </c>
      <c r="AX3" s="266"/>
      <c r="AY3" s="265" t="s">
        <v>66</v>
      </c>
      <c r="AZ3" s="266"/>
      <c r="BA3" s="265" t="s">
        <v>203</v>
      </c>
      <c r="BB3" s="307"/>
      <c r="BC3" s="308" t="s">
        <v>202</v>
      </c>
      <c r="BD3" s="307"/>
      <c r="BE3" s="308" t="s">
        <v>204</v>
      </c>
      <c r="BF3" s="307"/>
      <c r="BG3" s="308" t="s">
        <v>205</v>
      </c>
      <c r="BH3" s="307"/>
      <c r="BI3" s="308" t="s">
        <v>206</v>
      </c>
      <c r="BJ3" s="266"/>
      <c r="BK3" s="265" t="s">
        <v>66</v>
      </c>
      <c r="BL3" s="266"/>
      <c r="BM3" s="265" t="s">
        <v>203</v>
      </c>
      <c r="BN3" s="307"/>
      <c r="BO3" s="308" t="s">
        <v>202</v>
      </c>
      <c r="BP3" s="307"/>
      <c r="BQ3" s="308" t="s">
        <v>204</v>
      </c>
      <c r="BR3" s="307"/>
      <c r="BS3" s="308" t="s">
        <v>205</v>
      </c>
      <c r="BT3" s="307"/>
      <c r="BU3" s="308" t="s">
        <v>206</v>
      </c>
      <c r="BV3" s="266"/>
      <c r="BW3" s="265" t="s">
        <v>66</v>
      </c>
      <c r="BX3" s="266"/>
      <c r="BY3" s="265" t="s">
        <v>203</v>
      </c>
      <c r="BZ3" s="307"/>
      <c r="CA3" s="308" t="s">
        <v>202</v>
      </c>
      <c r="CB3" s="307"/>
      <c r="CC3" s="308" t="s">
        <v>204</v>
      </c>
      <c r="CD3" s="307"/>
      <c r="CE3" s="308" t="s">
        <v>205</v>
      </c>
      <c r="CF3" s="307"/>
      <c r="CG3" s="308" t="s">
        <v>206</v>
      </c>
      <c r="CH3" s="266"/>
      <c r="CI3" s="265" t="s">
        <v>66</v>
      </c>
      <c r="CJ3" s="266"/>
      <c r="CK3" s="265" t="s">
        <v>203</v>
      </c>
      <c r="CL3" s="307"/>
      <c r="CM3" s="308" t="s">
        <v>202</v>
      </c>
      <c r="CN3" s="307"/>
      <c r="CO3" s="308" t="s">
        <v>204</v>
      </c>
      <c r="CP3" s="307"/>
      <c r="CQ3" s="308" t="s">
        <v>205</v>
      </c>
      <c r="CR3" s="307"/>
      <c r="CS3" s="308" t="s">
        <v>206</v>
      </c>
      <c r="CT3" s="266"/>
      <c r="CU3" s="265" t="s">
        <v>66</v>
      </c>
      <c r="CV3" s="266"/>
      <c r="CW3" s="265" t="s">
        <v>203</v>
      </c>
      <c r="CX3" s="307"/>
      <c r="CY3" s="308" t="s">
        <v>202</v>
      </c>
      <c r="CZ3" s="307"/>
      <c r="DA3" s="308" t="s">
        <v>204</v>
      </c>
      <c r="DB3" s="307"/>
      <c r="DC3" s="308" t="s">
        <v>205</v>
      </c>
      <c r="DD3" s="307"/>
      <c r="DE3" s="308" t="s">
        <v>206</v>
      </c>
      <c r="DF3" s="266"/>
      <c r="DG3" s="265" t="s">
        <v>66</v>
      </c>
      <c r="DH3" s="266"/>
      <c r="DI3" s="265" t="s">
        <v>203</v>
      </c>
      <c r="DJ3" s="307"/>
      <c r="DK3" s="308" t="s">
        <v>202</v>
      </c>
      <c r="DL3" s="307"/>
      <c r="DM3" s="308" t="s">
        <v>204</v>
      </c>
      <c r="DN3" s="307"/>
      <c r="DO3" s="308" t="s">
        <v>205</v>
      </c>
      <c r="DP3" s="307"/>
      <c r="DQ3" s="308" t="s">
        <v>206</v>
      </c>
      <c r="DR3" s="266"/>
      <c r="DS3" s="265" t="s">
        <v>66</v>
      </c>
      <c r="DT3" s="266"/>
      <c r="DU3" s="265" t="s">
        <v>203</v>
      </c>
      <c r="DV3" s="307"/>
      <c r="DW3" s="308" t="s">
        <v>202</v>
      </c>
      <c r="DX3" s="307"/>
      <c r="DY3" s="308" t="s">
        <v>204</v>
      </c>
      <c r="DZ3" s="307"/>
      <c r="EA3" s="308" t="s">
        <v>205</v>
      </c>
      <c r="EB3" s="307"/>
      <c r="EC3" s="308" t="s">
        <v>206</v>
      </c>
      <c r="ED3" s="266"/>
      <c r="EE3" s="265" t="s">
        <v>66</v>
      </c>
      <c r="EF3" s="266"/>
      <c r="EG3" s="265" t="s">
        <v>203</v>
      </c>
      <c r="EH3" s="307"/>
      <c r="EI3" s="308" t="s">
        <v>202</v>
      </c>
      <c r="EJ3" s="307"/>
      <c r="EK3" s="308" t="s">
        <v>204</v>
      </c>
      <c r="EL3" s="307"/>
      <c r="EM3" s="308" t="s">
        <v>205</v>
      </c>
      <c r="EN3" s="307"/>
      <c r="EO3" s="308" t="s">
        <v>206</v>
      </c>
      <c r="EP3" s="266"/>
      <c r="EQ3" s="265" t="s">
        <v>66</v>
      </c>
      <c r="ER3" s="266"/>
      <c r="ES3" s="265" t="s">
        <v>203</v>
      </c>
      <c r="ET3" s="307"/>
      <c r="EU3" s="308" t="s">
        <v>202</v>
      </c>
      <c r="EV3" s="307"/>
      <c r="EW3" s="308" t="s">
        <v>204</v>
      </c>
      <c r="EX3" s="307"/>
      <c r="EY3" s="308" t="s">
        <v>205</v>
      </c>
      <c r="EZ3" s="307"/>
      <c r="FA3" s="308" t="s">
        <v>206</v>
      </c>
      <c r="FB3" s="266"/>
      <c r="FC3" s="265" t="s">
        <v>66</v>
      </c>
      <c r="FD3" s="266"/>
      <c r="FE3" s="265" t="s">
        <v>203</v>
      </c>
      <c r="FF3" s="307"/>
      <c r="FG3" s="308" t="s">
        <v>202</v>
      </c>
      <c r="FH3" s="307"/>
      <c r="FI3" s="308" t="s">
        <v>204</v>
      </c>
      <c r="FJ3" s="307"/>
      <c r="FK3" s="308" t="s">
        <v>205</v>
      </c>
      <c r="FL3" s="307"/>
      <c r="FM3" s="308" t="s">
        <v>206</v>
      </c>
      <c r="FN3" s="266"/>
      <c r="FO3" s="265" t="s">
        <v>66</v>
      </c>
      <c r="FP3" s="266"/>
      <c r="FQ3" s="265" t="s">
        <v>203</v>
      </c>
      <c r="FR3" s="307"/>
      <c r="FS3" s="308" t="s">
        <v>202</v>
      </c>
      <c r="FT3" s="307"/>
      <c r="FU3" s="308" t="s">
        <v>204</v>
      </c>
      <c r="FV3" s="307"/>
      <c r="FW3" s="308" t="s">
        <v>205</v>
      </c>
      <c r="FX3" s="307"/>
      <c r="FY3" s="308" t="s">
        <v>206</v>
      </c>
      <c r="FZ3" s="266"/>
      <c r="GA3" s="265" t="s">
        <v>66</v>
      </c>
      <c r="GB3" s="266"/>
    </row>
    <row r="4" spans="1:184" s="16" customFormat="1" ht="30.75" customHeight="1" x14ac:dyDescent="0.2">
      <c r="A4" s="312" t="s">
        <v>43</v>
      </c>
      <c r="B4" s="314" t="s">
        <v>42</v>
      </c>
      <c r="C4" s="308" t="s">
        <v>108</v>
      </c>
      <c r="D4" s="266"/>
      <c r="E4" s="251" t="s">
        <v>212</v>
      </c>
      <c r="F4" s="232" t="s">
        <v>210</v>
      </c>
      <c r="G4" s="232" t="s">
        <v>212</v>
      </c>
      <c r="H4" s="232" t="s">
        <v>210</v>
      </c>
      <c r="I4" s="232" t="s">
        <v>212</v>
      </c>
      <c r="J4" s="232" t="s">
        <v>210</v>
      </c>
      <c r="K4" s="232" t="s">
        <v>212</v>
      </c>
      <c r="L4" s="232" t="s">
        <v>210</v>
      </c>
      <c r="M4" s="232" t="s">
        <v>212</v>
      </c>
      <c r="N4" s="253" t="s">
        <v>210</v>
      </c>
      <c r="O4" s="251" t="s">
        <v>212</v>
      </c>
      <c r="P4" s="253" t="s">
        <v>210</v>
      </c>
      <c r="Q4" s="251" t="s">
        <v>212</v>
      </c>
      <c r="R4" s="232" t="s">
        <v>210</v>
      </c>
      <c r="S4" s="232" t="s">
        <v>212</v>
      </c>
      <c r="T4" s="232" t="s">
        <v>210</v>
      </c>
      <c r="U4" s="232" t="s">
        <v>212</v>
      </c>
      <c r="V4" s="232" t="s">
        <v>210</v>
      </c>
      <c r="W4" s="232" t="s">
        <v>212</v>
      </c>
      <c r="X4" s="232" t="s">
        <v>210</v>
      </c>
      <c r="Y4" s="232" t="s">
        <v>212</v>
      </c>
      <c r="Z4" s="253" t="s">
        <v>210</v>
      </c>
      <c r="AA4" s="251" t="s">
        <v>212</v>
      </c>
      <c r="AB4" s="253" t="s">
        <v>210</v>
      </c>
      <c r="AC4" s="251" t="s">
        <v>212</v>
      </c>
      <c r="AD4" s="232" t="s">
        <v>210</v>
      </c>
      <c r="AE4" s="232" t="s">
        <v>212</v>
      </c>
      <c r="AF4" s="232" t="s">
        <v>210</v>
      </c>
      <c r="AG4" s="232" t="s">
        <v>212</v>
      </c>
      <c r="AH4" s="232" t="s">
        <v>210</v>
      </c>
      <c r="AI4" s="232" t="s">
        <v>212</v>
      </c>
      <c r="AJ4" s="232" t="s">
        <v>210</v>
      </c>
      <c r="AK4" s="232" t="s">
        <v>212</v>
      </c>
      <c r="AL4" s="253" t="s">
        <v>210</v>
      </c>
      <c r="AM4" s="251" t="s">
        <v>212</v>
      </c>
      <c r="AN4" s="253" t="s">
        <v>210</v>
      </c>
      <c r="AO4" s="251" t="s">
        <v>212</v>
      </c>
      <c r="AP4" s="232" t="s">
        <v>210</v>
      </c>
      <c r="AQ4" s="232" t="s">
        <v>212</v>
      </c>
      <c r="AR4" s="232" t="s">
        <v>210</v>
      </c>
      <c r="AS4" s="232" t="s">
        <v>212</v>
      </c>
      <c r="AT4" s="232" t="s">
        <v>210</v>
      </c>
      <c r="AU4" s="232" t="s">
        <v>212</v>
      </c>
      <c r="AV4" s="232" t="s">
        <v>210</v>
      </c>
      <c r="AW4" s="232" t="s">
        <v>212</v>
      </c>
      <c r="AX4" s="253" t="s">
        <v>210</v>
      </c>
      <c r="AY4" s="251" t="s">
        <v>212</v>
      </c>
      <c r="AZ4" s="253" t="s">
        <v>210</v>
      </c>
      <c r="BA4" s="251" t="s">
        <v>212</v>
      </c>
      <c r="BB4" s="232" t="s">
        <v>210</v>
      </c>
      <c r="BC4" s="232" t="s">
        <v>212</v>
      </c>
      <c r="BD4" s="232" t="s">
        <v>210</v>
      </c>
      <c r="BE4" s="232" t="s">
        <v>212</v>
      </c>
      <c r="BF4" s="232" t="s">
        <v>210</v>
      </c>
      <c r="BG4" s="232" t="s">
        <v>212</v>
      </c>
      <c r="BH4" s="232" t="s">
        <v>210</v>
      </c>
      <c r="BI4" s="232" t="s">
        <v>212</v>
      </c>
      <c r="BJ4" s="253" t="s">
        <v>210</v>
      </c>
      <c r="BK4" s="251" t="s">
        <v>212</v>
      </c>
      <c r="BL4" s="253" t="s">
        <v>210</v>
      </c>
      <c r="BM4" s="251" t="s">
        <v>212</v>
      </c>
      <c r="BN4" s="232" t="s">
        <v>210</v>
      </c>
      <c r="BO4" s="232" t="s">
        <v>212</v>
      </c>
      <c r="BP4" s="232" t="s">
        <v>210</v>
      </c>
      <c r="BQ4" s="232" t="s">
        <v>212</v>
      </c>
      <c r="BR4" s="232" t="s">
        <v>210</v>
      </c>
      <c r="BS4" s="232" t="s">
        <v>212</v>
      </c>
      <c r="BT4" s="232" t="s">
        <v>210</v>
      </c>
      <c r="BU4" s="232" t="s">
        <v>212</v>
      </c>
      <c r="BV4" s="253" t="s">
        <v>210</v>
      </c>
      <c r="BW4" s="251" t="s">
        <v>212</v>
      </c>
      <c r="BX4" s="253" t="s">
        <v>210</v>
      </c>
      <c r="BY4" s="251" t="s">
        <v>212</v>
      </c>
      <c r="BZ4" s="232" t="s">
        <v>210</v>
      </c>
      <c r="CA4" s="232" t="s">
        <v>212</v>
      </c>
      <c r="CB4" s="232" t="s">
        <v>210</v>
      </c>
      <c r="CC4" s="232" t="s">
        <v>212</v>
      </c>
      <c r="CD4" s="232" t="s">
        <v>210</v>
      </c>
      <c r="CE4" s="232" t="s">
        <v>212</v>
      </c>
      <c r="CF4" s="232" t="s">
        <v>210</v>
      </c>
      <c r="CG4" s="232" t="s">
        <v>212</v>
      </c>
      <c r="CH4" s="253" t="s">
        <v>210</v>
      </c>
      <c r="CI4" s="251" t="s">
        <v>212</v>
      </c>
      <c r="CJ4" s="253" t="s">
        <v>210</v>
      </c>
      <c r="CK4" s="251" t="s">
        <v>212</v>
      </c>
      <c r="CL4" s="232" t="s">
        <v>210</v>
      </c>
      <c r="CM4" s="232" t="s">
        <v>212</v>
      </c>
      <c r="CN4" s="232" t="s">
        <v>210</v>
      </c>
      <c r="CO4" s="232" t="s">
        <v>212</v>
      </c>
      <c r="CP4" s="232" t="s">
        <v>210</v>
      </c>
      <c r="CQ4" s="232" t="s">
        <v>212</v>
      </c>
      <c r="CR4" s="232" t="s">
        <v>210</v>
      </c>
      <c r="CS4" s="232" t="s">
        <v>212</v>
      </c>
      <c r="CT4" s="253" t="s">
        <v>210</v>
      </c>
      <c r="CU4" s="251" t="s">
        <v>212</v>
      </c>
      <c r="CV4" s="253" t="s">
        <v>210</v>
      </c>
      <c r="CW4" s="251" t="s">
        <v>212</v>
      </c>
      <c r="CX4" s="232" t="s">
        <v>210</v>
      </c>
      <c r="CY4" s="232" t="s">
        <v>212</v>
      </c>
      <c r="CZ4" s="232" t="s">
        <v>210</v>
      </c>
      <c r="DA4" s="232" t="s">
        <v>212</v>
      </c>
      <c r="DB4" s="232" t="s">
        <v>210</v>
      </c>
      <c r="DC4" s="232" t="s">
        <v>212</v>
      </c>
      <c r="DD4" s="232" t="s">
        <v>210</v>
      </c>
      <c r="DE4" s="232" t="s">
        <v>212</v>
      </c>
      <c r="DF4" s="253" t="s">
        <v>210</v>
      </c>
      <c r="DG4" s="251" t="s">
        <v>212</v>
      </c>
      <c r="DH4" s="253" t="s">
        <v>210</v>
      </c>
      <c r="DI4" s="251" t="s">
        <v>212</v>
      </c>
      <c r="DJ4" s="232" t="s">
        <v>210</v>
      </c>
      <c r="DK4" s="232" t="s">
        <v>212</v>
      </c>
      <c r="DL4" s="232" t="s">
        <v>210</v>
      </c>
      <c r="DM4" s="232" t="s">
        <v>212</v>
      </c>
      <c r="DN4" s="232" t="s">
        <v>210</v>
      </c>
      <c r="DO4" s="232" t="s">
        <v>212</v>
      </c>
      <c r="DP4" s="232" t="s">
        <v>210</v>
      </c>
      <c r="DQ4" s="232" t="s">
        <v>212</v>
      </c>
      <c r="DR4" s="253" t="s">
        <v>210</v>
      </c>
      <c r="DS4" s="251" t="s">
        <v>212</v>
      </c>
      <c r="DT4" s="253" t="s">
        <v>210</v>
      </c>
      <c r="DU4" s="251" t="s">
        <v>212</v>
      </c>
      <c r="DV4" s="232" t="s">
        <v>210</v>
      </c>
      <c r="DW4" s="232" t="s">
        <v>212</v>
      </c>
      <c r="DX4" s="232" t="s">
        <v>210</v>
      </c>
      <c r="DY4" s="232" t="s">
        <v>212</v>
      </c>
      <c r="DZ4" s="232" t="s">
        <v>210</v>
      </c>
      <c r="EA4" s="232" t="s">
        <v>212</v>
      </c>
      <c r="EB4" s="232" t="s">
        <v>210</v>
      </c>
      <c r="EC4" s="232" t="s">
        <v>212</v>
      </c>
      <c r="ED4" s="253" t="s">
        <v>210</v>
      </c>
      <c r="EE4" s="251" t="s">
        <v>212</v>
      </c>
      <c r="EF4" s="253" t="s">
        <v>210</v>
      </c>
      <c r="EG4" s="251" t="s">
        <v>212</v>
      </c>
      <c r="EH4" s="232" t="s">
        <v>210</v>
      </c>
      <c r="EI4" s="232" t="s">
        <v>212</v>
      </c>
      <c r="EJ4" s="232" t="s">
        <v>210</v>
      </c>
      <c r="EK4" s="232" t="s">
        <v>212</v>
      </c>
      <c r="EL4" s="232" t="s">
        <v>210</v>
      </c>
      <c r="EM4" s="232" t="s">
        <v>212</v>
      </c>
      <c r="EN4" s="232" t="s">
        <v>210</v>
      </c>
      <c r="EO4" s="232" t="s">
        <v>212</v>
      </c>
      <c r="EP4" s="253" t="s">
        <v>210</v>
      </c>
      <c r="EQ4" s="251" t="s">
        <v>212</v>
      </c>
      <c r="ER4" s="253" t="s">
        <v>210</v>
      </c>
      <c r="ES4" s="251" t="s">
        <v>212</v>
      </c>
      <c r="ET4" s="232" t="s">
        <v>210</v>
      </c>
      <c r="EU4" s="232" t="s">
        <v>212</v>
      </c>
      <c r="EV4" s="232" t="s">
        <v>210</v>
      </c>
      <c r="EW4" s="232" t="s">
        <v>212</v>
      </c>
      <c r="EX4" s="232" t="s">
        <v>210</v>
      </c>
      <c r="EY4" s="232" t="s">
        <v>212</v>
      </c>
      <c r="EZ4" s="232" t="s">
        <v>210</v>
      </c>
      <c r="FA4" s="232" t="s">
        <v>212</v>
      </c>
      <c r="FB4" s="253" t="s">
        <v>210</v>
      </c>
      <c r="FC4" s="251" t="s">
        <v>212</v>
      </c>
      <c r="FD4" s="253" t="s">
        <v>210</v>
      </c>
      <c r="FE4" s="251" t="s">
        <v>212</v>
      </c>
      <c r="FF4" s="232" t="s">
        <v>210</v>
      </c>
      <c r="FG4" s="232" t="s">
        <v>212</v>
      </c>
      <c r="FH4" s="232" t="s">
        <v>210</v>
      </c>
      <c r="FI4" s="232" t="s">
        <v>212</v>
      </c>
      <c r="FJ4" s="232" t="s">
        <v>210</v>
      </c>
      <c r="FK4" s="232" t="s">
        <v>212</v>
      </c>
      <c r="FL4" s="232" t="s">
        <v>210</v>
      </c>
      <c r="FM4" s="232" t="s">
        <v>212</v>
      </c>
      <c r="FN4" s="253" t="s">
        <v>210</v>
      </c>
      <c r="FO4" s="251" t="s">
        <v>212</v>
      </c>
      <c r="FP4" s="253" t="s">
        <v>210</v>
      </c>
      <c r="FQ4" s="251" t="s">
        <v>212</v>
      </c>
      <c r="FR4" s="232" t="s">
        <v>210</v>
      </c>
      <c r="FS4" s="232" t="s">
        <v>212</v>
      </c>
      <c r="FT4" s="232" t="s">
        <v>210</v>
      </c>
      <c r="FU4" s="232" t="s">
        <v>212</v>
      </c>
      <c r="FV4" s="232" t="s">
        <v>210</v>
      </c>
      <c r="FW4" s="232" t="s">
        <v>212</v>
      </c>
      <c r="FX4" s="232" t="s">
        <v>210</v>
      </c>
      <c r="FY4" s="232" t="s">
        <v>212</v>
      </c>
      <c r="FZ4" s="253" t="s">
        <v>210</v>
      </c>
      <c r="GA4" s="251" t="s">
        <v>212</v>
      </c>
      <c r="GB4" s="253" t="s">
        <v>210</v>
      </c>
    </row>
    <row r="5" spans="1:184" s="16" customFormat="1" ht="12.75" customHeight="1" thickBot="1" x14ac:dyDescent="0.25">
      <c r="A5" s="313"/>
      <c r="B5" s="315"/>
      <c r="C5" s="176" t="s">
        <v>212</v>
      </c>
      <c r="D5" s="177" t="s">
        <v>210</v>
      </c>
      <c r="E5" s="252"/>
      <c r="F5" s="233"/>
      <c r="G5" s="233"/>
      <c r="H5" s="233"/>
      <c r="I5" s="233"/>
      <c r="J5" s="233"/>
      <c r="K5" s="233"/>
      <c r="L5" s="233"/>
      <c r="M5" s="233"/>
      <c r="N5" s="254"/>
      <c r="O5" s="252"/>
      <c r="P5" s="254"/>
      <c r="Q5" s="252"/>
      <c r="R5" s="233"/>
      <c r="S5" s="233"/>
      <c r="T5" s="233"/>
      <c r="U5" s="233"/>
      <c r="V5" s="233"/>
      <c r="W5" s="233"/>
      <c r="X5" s="233"/>
      <c r="Y5" s="233"/>
      <c r="Z5" s="254"/>
      <c r="AA5" s="252"/>
      <c r="AB5" s="254"/>
      <c r="AC5" s="252"/>
      <c r="AD5" s="233"/>
      <c r="AE5" s="233"/>
      <c r="AF5" s="233"/>
      <c r="AG5" s="233"/>
      <c r="AH5" s="233"/>
      <c r="AI5" s="233"/>
      <c r="AJ5" s="233"/>
      <c r="AK5" s="233"/>
      <c r="AL5" s="254"/>
      <c r="AM5" s="252"/>
      <c r="AN5" s="254"/>
      <c r="AO5" s="252"/>
      <c r="AP5" s="233"/>
      <c r="AQ5" s="233"/>
      <c r="AR5" s="233"/>
      <c r="AS5" s="233"/>
      <c r="AT5" s="233"/>
      <c r="AU5" s="233"/>
      <c r="AV5" s="233"/>
      <c r="AW5" s="233"/>
      <c r="AX5" s="254"/>
      <c r="AY5" s="252"/>
      <c r="AZ5" s="254"/>
      <c r="BA5" s="252"/>
      <c r="BB5" s="233"/>
      <c r="BC5" s="233"/>
      <c r="BD5" s="233"/>
      <c r="BE5" s="233"/>
      <c r="BF5" s="233"/>
      <c r="BG5" s="233"/>
      <c r="BH5" s="233"/>
      <c r="BI5" s="233"/>
      <c r="BJ5" s="254"/>
      <c r="BK5" s="252"/>
      <c r="BL5" s="254"/>
      <c r="BM5" s="252"/>
      <c r="BN5" s="233"/>
      <c r="BO5" s="233"/>
      <c r="BP5" s="233"/>
      <c r="BQ5" s="233"/>
      <c r="BR5" s="233"/>
      <c r="BS5" s="233"/>
      <c r="BT5" s="233"/>
      <c r="BU5" s="233"/>
      <c r="BV5" s="254"/>
      <c r="BW5" s="252"/>
      <c r="BX5" s="254"/>
      <c r="BY5" s="252"/>
      <c r="BZ5" s="233"/>
      <c r="CA5" s="233"/>
      <c r="CB5" s="233"/>
      <c r="CC5" s="233"/>
      <c r="CD5" s="233"/>
      <c r="CE5" s="233"/>
      <c r="CF5" s="233"/>
      <c r="CG5" s="233"/>
      <c r="CH5" s="254"/>
      <c r="CI5" s="252"/>
      <c r="CJ5" s="254"/>
      <c r="CK5" s="252"/>
      <c r="CL5" s="233"/>
      <c r="CM5" s="233"/>
      <c r="CN5" s="233"/>
      <c r="CO5" s="233"/>
      <c r="CP5" s="233"/>
      <c r="CQ5" s="233"/>
      <c r="CR5" s="233"/>
      <c r="CS5" s="233"/>
      <c r="CT5" s="254"/>
      <c r="CU5" s="252"/>
      <c r="CV5" s="254"/>
      <c r="CW5" s="252"/>
      <c r="CX5" s="233"/>
      <c r="CY5" s="233"/>
      <c r="CZ5" s="233"/>
      <c r="DA5" s="233"/>
      <c r="DB5" s="233"/>
      <c r="DC5" s="233"/>
      <c r="DD5" s="233"/>
      <c r="DE5" s="233"/>
      <c r="DF5" s="254"/>
      <c r="DG5" s="252"/>
      <c r="DH5" s="254"/>
      <c r="DI5" s="252"/>
      <c r="DJ5" s="233"/>
      <c r="DK5" s="233"/>
      <c r="DL5" s="233"/>
      <c r="DM5" s="233"/>
      <c r="DN5" s="233"/>
      <c r="DO5" s="233"/>
      <c r="DP5" s="233"/>
      <c r="DQ5" s="233"/>
      <c r="DR5" s="254"/>
      <c r="DS5" s="252"/>
      <c r="DT5" s="254"/>
      <c r="DU5" s="252"/>
      <c r="DV5" s="233"/>
      <c r="DW5" s="233"/>
      <c r="DX5" s="233"/>
      <c r="DY5" s="233"/>
      <c r="DZ5" s="233"/>
      <c r="EA5" s="233"/>
      <c r="EB5" s="233"/>
      <c r="EC5" s="233"/>
      <c r="ED5" s="254"/>
      <c r="EE5" s="252"/>
      <c r="EF5" s="254"/>
      <c r="EG5" s="252"/>
      <c r="EH5" s="233"/>
      <c r="EI5" s="233"/>
      <c r="EJ5" s="233"/>
      <c r="EK5" s="233"/>
      <c r="EL5" s="233"/>
      <c r="EM5" s="233"/>
      <c r="EN5" s="233"/>
      <c r="EO5" s="233"/>
      <c r="EP5" s="254"/>
      <c r="EQ5" s="252"/>
      <c r="ER5" s="254"/>
      <c r="ES5" s="252"/>
      <c r="ET5" s="233"/>
      <c r="EU5" s="233"/>
      <c r="EV5" s="233"/>
      <c r="EW5" s="233"/>
      <c r="EX5" s="233"/>
      <c r="EY5" s="233"/>
      <c r="EZ5" s="233"/>
      <c r="FA5" s="233"/>
      <c r="FB5" s="254"/>
      <c r="FC5" s="252"/>
      <c r="FD5" s="254"/>
      <c r="FE5" s="252"/>
      <c r="FF5" s="233"/>
      <c r="FG5" s="233"/>
      <c r="FH5" s="233"/>
      <c r="FI5" s="233"/>
      <c r="FJ5" s="233"/>
      <c r="FK5" s="233"/>
      <c r="FL5" s="233"/>
      <c r="FM5" s="233"/>
      <c r="FN5" s="254"/>
      <c r="FO5" s="252"/>
      <c r="FP5" s="254"/>
      <c r="FQ5" s="252"/>
      <c r="FR5" s="233"/>
      <c r="FS5" s="233"/>
      <c r="FT5" s="233"/>
      <c r="FU5" s="233"/>
      <c r="FV5" s="233"/>
      <c r="FW5" s="233"/>
      <c r="FX5" s="233"/>
      <c r="FY5" s="233"/>
      <c r="FZ5" s="254"/>
      <c r="GA5" s="252"/>
      <c r="GB5" s="254"/>
    </row>
    <row r="6" spans="1:184" s="15" customFormat="1" ht="12" x14ac:dyDescent="0.2">
      <c r="A6" s="58" t="s">
        <v>201</v>
      </c>
      <c r="B6" s="163" t="s">
        <v>200</v>
      </c>
      <c r="C6" s="171">
        <f t="shared" ref="C6:C29" si="0">SUM(O6,AA6,AM6,AY6,BK6,BW6,CI6,CU6,DG6,DS6,EE6,EQ6,FC6,FO6,GA6)</f>
        <v>0</v>
      </c>
      <c r="D6" s="172">
        <f t="shared" ref="D6:D29" si="1">SUM(P6,AB6,AN6,AZ6,BL6,BX6,CJ6,CV6,DH6,DT6,EF6,ER6,FD6,FP6,GB6)</f>
        <v>0</v>
      </c>
      <c r="E6" s="178"/>
      <c r="F6" s="179"/>
      <c r="G6" s="179"/>
      <c r="H6" s="179"/>
      <c r="I6" s="179"/>
      <c r="J6" s="179"/>
      <c r="K6" s="179"/>
      <c r="L6" s="179"/>
      <c r="M6" s="180"/>
      <c r="N6" s="181"/>
      <c r="O6" s="182">
        <f t="shared" ref="O6:O28" si="2">SUM(E6,G6,I6,K6,M6)</f>
        <v>0</v>
      </c>
      <c r="P6" s="183">
        <f t="shared" ref="P6:P28" si="3">SUM(F6,H6,J6,L6,N6)</f>
        <v>0</v>
      </c>
      <c r="Q6" s="178"/>
      <c r="R6" s="179"/>
      <c r="S6" s="179"/>
      <c r="T6" s="179"/>
      <c r="U6" s="184"/>
      <c r="V6" s="184"/>
      <c r="W6" s="184"/>
      <c r="X6" s="184"/>
      <c r="Y6" s="184"/>
      <c r="Z6" s="184"/>
      <c r="AA6" s="182">
        <f t="shared" ref="AA6:AA28" si="4">SUM(Q6,S6,U6,W6,Y6)</f>
        <v>0</v>
      </c>
      <c r="AB6" s="183">
        <f t="shared" ref="AB6:AB28" si="5">SUM(R6,T6,V6,X6,Z6)</f>
        <v>0</v>
      </c>
      <c r="AC6" s="178"/>
      <c r="AD6" s="179"/>
      <c r="AE6" s="179"/>
      <c r="AF6" s="179"/>
      <c r="AG6" s="179"/>
      <c r="AH6" s="179"/>
      <c r="AI6" s="184"/>
      <c r="AJ6" s="184"/>
      <c r="AK6" s="184"/>
      <c r="AL6" s="184"/>
      <c r="AM6" s="182">
        <f t="shared" ref="AM6:AM28" si="6">SUM(AC6,AE6,AG6,AI6,AK6)</f>
        <v>0</v>
      </c>
      <c r="AN6" s="183">
        <f t="shared" ref="AN6:AN28" si="7">SUM(AD6,AF6,AH6,AJ6,AL6)</f>
        <v>0</v>
      </c>
      <c r="AO6" s="178"/>
      <c r="AP6" s="179"/>
      <c r="AQ6" s="179"/>
      <c r="AR6" s="179"/>
      <c r="AS6" s="179"/>
      <c r="AT6" s="179"/>
      <c r="AU6" s="179"/>
      <c r="AV6" s="179"/>
      <c r="AW6" s="180"/>
      <c r="AX6" s="181"/>
      <c r="AY6" s="182">
        <f t="shared" ref="AY6:AY28" si="8">SUM(AO6,AQ6,AS6,AU6,AW6)</f>
        <v>0</v>
      </c>
      <c r="AZ6" s="183">
        <f t="shared" ref="AZ6:AZ28" si="9">SUM(AP6,AR6,AT6,AV6,AX6)</f>
        <v>0</v>
      </c>
      <c r="BA6" s="178"/>
      <c r="BB6" s="179"/>
      <c r="BC6" s="179"/>
      <c r="BD6" s="179"/>
      <c r="BE6" s="179"/>
      <c r="BF6" s="179"/>
      <c r="BG6" s="179"/>
      <c r="BH6" s="179"/>
      <c r="BI6" s="184"/>
      <c r="BJ6" s="184"/>
      <c r="BK6" s="182">
        <f t="shared" ref="BK6:BK28" si="10">SUM(BA6,BC6,BE6,BG6,BI6)</f>
        <v>0</v>
      </c>
      <c r="BL6" s="183">
        <f t="shared" ref="BL6:BL28" si="11">SUM(BB6,BD6,BF6,BH6,BJ6)</f>
        <v>0</v>
      </c>
      <c r="BM6" s="184"/>
      <c r="BN6" s="184"/>
      <c r="BO6" s="184"/>
      <c r="BP6" s="184"/>
      <c r="BQ6" s="184"/>
      <c r="BR6" s="184"/>
      <c r="BS6" s="184"/>
      <c r="BT6" s="184"/>
      <c r="BU6" s="184"/>
      <c r="BV6" s="184"/>
      <c r="BW6" s="182">
        <f t="shared" ref="BW6:BW28" si="12">SUM(BM6,BO6,BQ6,BS6,BU6)</f>
        <v>0</v>
      </c>
      <c r="BX6" s="183">
        <f t="shared" ref="BX6:BX28" si="13">SUM(BN6,BP6,BR6,BT6,BV6)</f>
        <v>0</v>
      </c>
      <c r="BY6" s="184"/>
      <c r="BZ6" s="184"/>
      <c r="CA6" s="184"/>
      <c r="CB6" s="184"/>
      <c r="CC6" s="184"/>
      <c r="CD6" s="184"/>
      <c r="CE6" s="184"/>
      <c r="CF6" s="184"/>
      <c r="CG6" s="184"/>
      <c r="CH6" s="184"/>
      <c r="CI6" s="182">
        <f t="shared" ref="CI6:CI28" si="14">SUM(BY6,CA6,CC6,CE6,CG6)</f>
        <v>0</v>
      </c>
      <c r="CJ6" s="183">
        <f t="shared" ref="CJ6:CJ28" si="15">SUM(BZ6,CB6,CD6,CF6,CH6)</f>
        <v>0</v>
      </c>
      <c r="CK6" s="184"/>
      <c r="CL6" s="184"/>
      <c r="CM6" s="184"/>
      <c r="CN6" s="184"/>
      <c r="CO6" s="184"/>
      <c r="CP6" s="184"/>
      <c r="CQ6" s="184"/>
      <c r="CR6" s="184"/>
      <c r="CS6" s="184"/>
      <c r="CT6" s="184"/>
      <c r="CU6" s="182">
        <f t="shared" ref="CU6:CU28" si="16">SUM(CK6,CM6,CO6,CQ6,CS6)</f>
        <v>0</v>
      </c>
      <c r="CV6" s="183">
        <f t="shared" ref="CV6:CV28" si="17">SUM(CL6,CN6,CP6,CR6,CT6)</f>
        <v>0</v>
      </c>
      <c r="CW6" s="184"/>
      <c r="CX6" s="184"/>
      <c r="CY6" s="184"/>
      <c r="CZ6" s="184"/>
      <c r="DA6" s="184"/>
      <c r="DB6" s="184"/>
      <c r="DC6" s="184"/>
      <c r="DD6" s="184"/>
      <c r="DE6" s="184"/>
      <c r="DF6" s="184"/>
      <c r="DG6" s="182">
        <f t="shared" ref="DG6:DG28" si="18">SUM(CW6,CY6,DA6,DC6,DE6)</f>
        <v>0</v>
      </c>
      <c r="DH6" s="183">
        <f t="shared" ref="DH6:DH28" si="19">SUM(CX6,CZ6,DB6,DD6,DF6)</f>
        <v>0</v>
      </c>
      <c r="DI6" s="184"/>
      <c r="DJ6" s="184"/>
      <c r="DK6" s="184"/>
      <c r="DL6" s="184"/>
      <c r="DM6" s="184"/>
      <c r="DN6" s="184"/>
      <c r="DO6" s="184"/>
      <c r="DP6" s="184"/>
      <c r="DQ6" s="184"/>
      <c r="DR6" s="184"/>
      <c r="DS6" s="182">
        <f t="shared" ref="DS6:DS28" si="20">SUM(DI6,DK6,DM6,DO6,DQ6)</f>
        <v>0</v>
      </c>
      <c r="DT6" s="183">
        <f t="shared" ref="DT6:DT28" si="21">SUM(DJ6,DL6,DN6,DP6,DR6)</f>
        <v>0</v>
      </c>
      <c r="DU6" s="184"/>
      <c r="DV6" s="184"/>
      <c r="DW6" s="184"/>
      <c r="DX6" s="184"/>
      <c r="DY6" s="184"/>
      <c r="DZ6" s="184"/>
      <c r="EA6" s="184"/>
      <c r="EB6" s="184"/>
      <c r="EC6" s="184"/>
      <c r="ED6" s="184"/>
      <c r="EE6" s="182">
        <f t="shared" ref="EE6:EE28" si="22">SUM(DU6,DW6,DY6,EA6,EC6)</f>
        <v>0</v>
      </c>
      <c r="EF6" s="183">
        <f t="shared" ref="EF6:EF28" si="23">SUM(DV6,DX6,DZ6,EB6,ED6)</f>
        <v>0</v>
      </c>
      <c r="EG6" s="184"/>
      <c r="EH6" s="184"/>
      <c r="EI6" s="184"/>
      <c r="EJ6" s="184"/>
      <c r="EK6" s="184"/>
      <c r="EL6" s="184"/>
      <c r="EM6" s="184"/>
      <c r="EN6" s="184"/>
      <c r="EO6" s="184"/>
      <c r="EP6" s="184"/>
      <c r="EQ6" s="182">
        <f t="shared" ref="EQ6:EQ28" si="24">SUM(EG6,EI6,EK6,EM6,EO6)</f>
        <v>0</v>
      </c>
      <c r="ER6" s="183">
        <f t="shared" ref="ER6:ER28" si="25">SUM(EH6,EJ6,EL6,EN6,EP6)</f>
        <v>0</v>
      </c>
      <c r="ES6" s="184"/>
      <c r="ET6" s="184"/>
      <c r="EU6" s="184"/>
      <c r="EV6" s="184"/>
      <c r="EW6" s="184"/>
      <c r="EX6" s="184"/>
      <c r="EY6" s="184"/>
      <c r="EZ6" s="184"/>
      <c r="FA6" s="184"/>
      <c r="FB6" s="184"/>
      <c r="FC6" s="182">
        <f t="shared" ref="FC6:FC28" si="26">SUM(ES6,EU6,EW6,EY6,FA6)</f>
        <v>0</v>
      </c>
      <c r="FD6" s="183">
        <f t="shared" ref="FD6:FD28" si="27">SUM(ET6,EV6,EX6,EZ6,FB6)</f>
        <v>0</v>
      </c>
      <c r="FE6" s="184"/>
      <c r="FF6" s="184"/>
      <c r="FG6" s="184"/>
      <c r="FH6" s="184"/>
      <c r="FI6" s="184"/>
      <c r="FJ6" s="184"/>
      <c r="FK6" s="184"/>
      <c r="FL6" s="184"/>
      <c r="FM6" s="184"/>
      <c r="FN6" s="184"/>
      <c r="FO6" s="182">
        <f t="shared" ref="FO6:FO28" si="28">SUM(FE6,FG6,FI6,FK6,FM6)</f>
        <v>0</v>
      </c>
      <c r="FP6" s="183">
        <f t="shared" ref="FP6:FP28" si="29">SUM(FF6,FH6,FJ6,FL6,FN6)</f>
        <v>0</v>
      </c>
      <c r="FQ6" s="184"/>
      <c r="FR6" s="184"/>
      <c r="FS6" s="184"/>
      <c r="FT6" s="184"/>
      <c r="FU6" s="184"/>
      <c r="FV6" s="184"/>
      <c r="FW6" s="184"/>
      <c r="FX6" s="184"/>
      <c r="FY6" s="184"/>
      <c r="FZ6" s="184"/>
      <c r="GA6" s="182">
        <f t="shared" ref="GA6:GA28" si="30">SUM(FQ6,FS6,FU6,FW6,FY6)</f>
        <v>0</v>
      </c>
      <c r="GB6" s="183">
        <f t="shared" ref="GB6:GB28" si="31">SUM(FR6,FT6,FV6,FX6,FZ6)</f>
        <v>0</v>
      </c>
    </row>
    <row r="7" spans="1:184" s="15" customFormat="1" ht="12" x14ac:dyDescent="0.2">
      <c r="A7" s="58" t="s">
        <v>1</v>
      </c>
      <c r="B7" s="59" t="s">
        <v>0</v>
      </c>
      <c r="C7" s="171">
        <f>SUM(O7,AA7,AM7,AY7,BK7,BW7,CI7,CU7,DG7,DS7,EE7,EQ7,FC7,FO7,GA7)</f>
        <v>0</v>
      </c>
      <c r="D7" s="172">
        <f>SUM(P7,AB7,AN7,AZ7,BL7,BX7,CJ7,CV7,DH7,DT7,EF7,ER7,FD7,FP7,GB7)</f>
        <v>30000</v>
      </c>
      <c r="E7" s="178"/>
      <c r="F7" s="179">
        <v>30000</v>
      </c>
      <c r="G7" s="179"/>
      <c r="H7" s="179"/>
      <c r="I7" s="179"/>
      <c r="J7" s="179"/>
      <c r="K7" s="179"/>
      <c r="L7" s="179"/>
      <c r="M7" s="180"/>
      <c r="N7" s="181"/>
      <c r="O7" s="182">
        <f>SUM(E7,G7,I7,K7,M7)</f>
        <v>0</v>
      </c>
      <c r="P7" s="183">
        <f>SUM(F7,H7,J7,L7,N7)</f>
        <v>30000</v>
      </c>
      <c r="Q7" s="178"/>
      <c r="R7" s="179"/>
      <c r="S7" s="179"/>
      <c r="T7" s="179"/>
      <c r="U7" s="184"/>
      <c r="V7" s="184"/>
      <c r="W7" s="184"/>
      <c r="X7" s="184"/>
      <c r="Y7" s="184"/>
      <c r="Z7" s="184"/>
      <c r="AA7" s="182">
        <f>SUM(Q7,S7,U7,W7,Y7)</f>
        <v>0</v>
      </c>
      <c r="AB7" s="183">
        <f>SUM(R7,T7,V7,X7,Z7)</f>
        <v>0</v>
      </c>
      <c r="AC7" s="178"/>
      <c r="AD7" s="179"/>
      <c r="AE7" s="179"/>
      <c r="AF7" s="179"/>
      <c r="AG7" s="179"/>
      <c r="AH7" s="179"/>
      <c r="AI7" s="184"/>
      <c r="AJ7" s="184"/>
      <c r="AK7" s="184"/>
      <c r="AL7" s="184"/>
      <c r="AM7" s="182">
        <f>SUM(AC7,AE7,AG7,AI7,AK7)</f>
        <v>0</v>
      </c>
      <c r="AN7" s="183">
        <f>SUM(AD7,AF7,AH7,AJ7,AL7)</f>
        <v>0</v>
      </c>
      <c r="AO7" s="178"/>
      <c r="AP7" s="179"/>
      <c r="AQ7" s="179"/>
      <c r="AR7" s="179"/>
      <c r="AS7" s="179"/>
      <c r="AT7" s="179"/>
      <c r="AU7" s="179"/>
      <c r="AV7" s="179"/>
      <c r="AW7" s="180"/>
      <c r="AX7" s="181"/>
      <c r="AY7" s="182">
        <f>SUM(AO7,AQ7,AS7,AU7,AW7)</f>
        <v>0</v>
      </c>
      <c r="AZ7" s="183">
        <f>SUM(AP7,AR7,AT7,AV7,AX7)</f>
        <v>0</v>
      </c>
      <c r="BA7" s="178"/>
      <c r="BB7" s="179"/>
      <c r="BC7" s="179"/>
      <c r="BD7" s="179"/>
      <c r="BE7" s="179"/>
      <c r="BF7" s="179"/>
      <c r="BG7" s="179"/>
      <c r="BH7" s="179"/>
      <c r="BI7" s="184"/>
      <c r="BJ7" s="184"/>
      <c r="BK7" s="182">
        <f>SUM(BA7,BC7,BE7,BG7,BI7)</f>
        <v>0</v>
      </c>
      <c r="BL7" s="183">
        <f>SUM(BB7,BD7,BF7,BH7,BJ7)</f>
        <v>0</v>
      </c>
      <c r="BM7" s="184"/>
      <c r="BN7" s="184"/>
      <c r="BO7" s="184"/>
      <c r="BP7" s="184"/>
      <c r="BQ7" s="184"/>
      <c r="BR7" s="184"/>
      <c r="BS7" s="184"/>
      <c r="BT7" s="184"/>
      <c r="BU7" s="184"/>
      <c r="BV7" s="184"/>
      <c r="BW7" s="182">
        <f>SUM(BM7,BO7,BQ7,BS7,BU7)</f>
        <v>0</v>
      </c>
      <c r="BX7" s="183">
        <f>SUM(BN7,BP7,BR7,BT7,BV7)</f>
        <v>0</v>
      </c>
      <c r="BY7" s="184"/>
      <c r="BZ7" s="184"/>
      <c r="CA7" s="184"/>
      <c r="CB7" s="184"/>
      <c r="CC7" s="184"/>
      <c r="CD7" s="184"/>
      <c r="CE7" s="184"/>
      <c r="CF7" s="184"/>
      <c r="CG7" s="184"/>
      <c r="CH7" s="184"/>
      <c r="CI7" s="182">
        <f>SUM(BY7,CA7,CC7,CE7,CG7)</f>
        <v>0</v>
      </c>
      <c r="CJ7" s="183">
        <f>SUM(BZ7,CB7,CD7,CF7,CH7)</f>
        <v>0</v>
      </c>
      <c r="CK7" s="184"/>
      <c r="CL7" s="184"/>
      <c r="CM7" s="184"/>
      <c r="CN7" s="184"/>
      <c r="CO7" s="184"/>
      <c r="CP7" s="184"/>
      <c r="CQ7" s="184"/>
      <c r="CR7" s="184"/>
      <c r="CS7" s="184"/>
      <c r="CT7" s="184"/>
      <c r="CU7" s="182">
        <f>SUM(CK7,CM7,CO7,CQ7,CS7)</f>
        <v>0</v>
      </c>
      <c r="CV7" s="183">
        <f>SUM(CL7,CN7,CP7,CR7,CT7)</f>
        <v>0</v>
      </c>
      <c r="CW7" s="184"/>
      <c r="CX7" s="184"/>
      <c r="CY7" s="184"/>
      <c r="CZ7" s="184"/>
      <c r="DA7" s="184"/>
      <c r="DB7" s="184"/>
      <c r="DC7" s="184"/>
      <c r="DD7" s="184"/>
      <c r="DE7" s="184"/>
      <c r="DF7" s="184"/>
      <c r="DG7" s="182">
        <f>SUM(CW7,CY7,DA7,DC7,DE7)</f>
        <v>0</v>
      </c>
      <c r="DH7" s="183">
        <f>SUM(CX7,CZ7,DB7,DD7,DF7)</f>
        <v>0</v>
      </c>
      <c r="DI7" s="184"/>
      <c r="DJ7" s="184"/>
      <c r="DK7" s="184"/>
      <c r="DL7" s="184"/>
      <c r="DM7" s="184"/>
      <c r="DN7" s="184"/>
      <c r="DO7" s="184"/>
      <c r="DP7" s="184"/>
      <c r="DQ7" s="184"/>
      <c r="DR7" s="184"/>
      <c r="DS7" s="182">
        <f>SUM(DI7,DK7,DM7,DO7,DQ7)</f>
        <v>0</v>
      </c>
      <c r="DT7" s="183">
        <f>SUM(DJ7,DL7,DN7,DP7,DR7)</f>
        <v>0</v>
      </c>
      <c r="DU7" s="184"/>
      <c r="DV7" s="184"/>
      <c r="DW7" s="184"/>
      <c r="DX7" s="184"/>
      <c r="DY7" s="184"/>
      <c r="DZ7" s="184"/>
      <c r="EA7" s="184"/>
      <c r="EB7" s="184"/>
      <c r="EC7" s="184"/>
      <c r="ED7" s="184"/>
      <c r="EE7" s="182">
        <f>SUM(DU7,DW7,DY7,EA7,EC7)</f>
        <v>0</v>
      </c>
      <c r="EF7" s="183">
        <f>SUM(DV7,DX7,DZ7,EB7,ED7)</f>
        <v>0</v>
      </c>
      <c r="EG7" s="184"/>
      <c r="EH7" s="184"/>
      <c r="EI7" s="184"/>
      <c r="EJ7" s="184"/>
      <c r="EK7" s="184"/>
      <c r="EL7" s="184"/>
      <c r="EM7" s="184"/>
      <c r="EN7" s="184"/>
      <c r="EO7" s="184"/>
      <c r="EP7" s="184"/>
      <c r="EQ7" s="182">
        <f>SUM(EG7,EI7,EK7,EM7,EO7)</f>
        <v>0</v>
      </c>
      <c r="ER7" s="183">
        <f>SUM(EH7,EJ7,EL7,EN7,EP7)</f>
        <v>0</v>
      </c>
      <c r="ES7" s="184"/>
      <c r="ET7" s="184"/>
      <c r="EU7" s="184"/>
      <c r="EV7" s="184"/>
      <c r="EW7" s="184"/>
      <c r="EX7" s="184"/>
      <c r="EY7" s="184"/>
      <c r="EZ7" s="184"/>
      <c r="FA7" s="184"/>
      <c r="FB7" s="184"/>
      <c r="FC7" s="182">
        <f>SUM(ES7,EU7,EW7,EY7,FA7)</f>
        <v>0</v>
      </c>
      <c r="FD7" s="183">
        <f>SUM(ET7,EV7,EX7,EZ7,FB7)</f>
        <v>0</v>
      </c>
      <c r="FE7" s="184"/>
      <c r="FF7" s="184"/>
      <c r="FG7" s="184"/>
      <c r="FH7" s="184"/>
      <c r="FI7" s="184"/>
      <c r="FJ7" s="184"/>
      <c r="FK7" s="184"/>
      <c r="FL7" s="184"/>
      <c r="FM7" s="184"/>
      <c r="FN7" s="184"/>
      <c r="FO7" s="182">
        <f>SUM(FE7,FG7,FI7,FK7,FM7)</f>
        <v>0</v>
      </c>
      <c r="FP7" s="183">
        <f>SUM(FF7,FH7,FJ7,FL7,FN7)</f>
        <v>0</v>
      </c>
      <c r="FQ7" s="184"/>
      <c r="FR7" s="184"/>
      <c r="FS7" s="184"/>
      <c r="FT7" s="184"/>
      <c r="FU7" s="184"/>
      <c r="FV7" s="184"/>
      <c r="FW7" s="184"/>
      <c r="FX7" s="184"/>
      <c r="FY7" s="184"/>
      <c r="FZ7" s="184"/>
      <c r="GA7" s="182">
        <f>SUM(FQ7,FS7,FU7,FW7,FY7)</f>
        <v>0</v>
      </c>
      <c r="GB7" s="183">
        <f>SUM(FR7,FT7,FV7,FX7,FZ7)</f>
        <v>0</v>
      </c>
    </row>
    <row r="8" spans="1:184" s="15" customFormat="1" ht="12" x14ac:dyDescent="0.2">
      <c r="A8" s="60" t="s">
        <v>3</v>
      </c>
      <c r="B8" s="61" t="s">
        <v>2</v>
      </c>
      <c r="C8" s="171">
        <f t="shared" si="0"/>
        <v>0</v>
      </c>
      <c r="D8" s="172">
        <f t="shared" si="1"/>
        <v>0</v>
      </c>
      <c r="E8" s="185"/>
      <c r="F8" s="180"/>
      <c r="G8" s="180"/>
      <c r="H8" s="180"/>
      <c r="I8" s="180"/>
      <c r="J8" s="180"/>
      <c r="K8" s="180"/>
      <c r="L8" s="180"/>
      <c r="M8" s="180"/>
      <c r="N8" s="181"/>
      <c r="O8" s="186">
        <f t="shared" si="2"/>
        <v>0</v>
      </c>
      <c r="P8" s="187">
        <f t="shared" si="3"/>
        <v>0</v>
      </c>
      <c r="Q8" s="185"/>
      <c r="R8" s="180"/>
      <c r="S8" s="180"/>
      <c r="T8" s="180"/>
      <c r="U8" s="184"/>
      <c r="V8" s="184"/>
      <c r="W8" s="184"/>
      <c r="X8" s="184"/>
      <c r="Y8" s="184"/>
      <c r="Z8" s="184"/>
      <c r="AA8" s="186">
        <f t="shared" si="4"/>
        <v>0</v>
      </c>
      <c r="AB8" s="187">
        <f t="shared" si="5"/>
        <v>0</v>
      </c>
      <c r="AC8" s="185"/>
      <c r="AD8" s="180"/>
      <c r="AE8" s="180"/>
      <c r="AF8" s="180"/>
      <c r="AG8" s="180"/>
      <c r="AH8" s="180"/>
      <c r="AI8" s="184"/>
      <c r="AJ8" s="184"/>
      <c r="AK8" s="184"/>
      <c r="AL8" s="184"/>
      <c r="AM8" s="186">
        <f t="shared" si="6"/>
        <v>0</v>
      </c>
      <c r="AN8" s="187">
        <f t="shared" si="7"/>
        <v>0</v>
      </c>
      <c r="AO8" s="185"/>
      <c r="AP8" s="180"/>
      <c r="AQ8" s="180"/>
      <c r="AR8" s="180"/>
      <c r="AS8" s="180"/>
      <c r="AT8" s="180"/>
      <c r="AU8" s="180"/>
      <c r="AV8" s="180"/>
      <c r="AW8" s="180"/>
      <c r="AX8" s="181"/>
      <c r="AY8" s="186">
        <f t="shared" si="8"/>
        <v>0</v>
      </c>
      <c r="AZ8" s="187">
        <f t="shared" si="9"/>
        <v>0</v>
      </c>
      <c r="BA8" s="185"/>
      <c r="BB8" s="180"/>
      <c r="BC8" s="180"/>
      <c r="BD8" s="180"/>
      <c r="BE8" s="180"/>
      <c r="BF8" s="180"/>
      <c r="BG8" s="180"/>
      <c r="BH8" s="180"/>
      <c r="BI8" s="184"/>
      <c r="BJ8" s="184"/>
      <c r="BK8" s="186">
        <f t="shared" si="10"/>
        <v>0</v>
      </c>
      <c r="BL8" s="187">
        <f t="shared" si="11"/>
        <v>0</v>
      </c>
      <c r="BM8" s="184"/>
      <c r="BN8" s="184"/>
      <c r="BO8" s="184"/>
      <c r="BP8" s="184"/>
      <c r="BQ8" s="184"/>
      <c r="BR8" s="184"/>
      <c r="BS8" s="184"/>
      <c r="BT8" s="184"/>
      <c r="BU8" s="184"/>
      <c r="BV8" s="184"/>
      <c r="BW8" s="186">
        <f t="shared" si="12"/>
        <v>0</v>
      </c>
      <c r="BX8" s="187">
        <f t="shared" si="13"/>
        <v>0</v>
      </c>
      <c r="BY8" s="184"/>
      <c r="BZ8" s="184"/>
      <c r="CA8" s="184"/>
      <c r="CB8" s="184"/>
      <c r="CC8" s="184"/>
      <c r="CD8" s="184"/>
      <c r="CE8" s="184"/>
      <c r="CF8" s="184"/>
      <c r="CG8" s="184"/>
      <c r="CH8" s="184"/>
      <c r="CI8" s="186">
        <f t="shared" si="14"/>
        <v>0</v>
      </c>
      <c r="CJ8" s="187">
        <f t="shared" si="15"/>
        <v>0</v>
      </c>
      <c r="CK8" s="184"/>
      <c r="CL8" s="184"/>
      <c r="CM8" s="184"/>
      <c r="CN8" s="184"/>
      <c r="CO8" s="184"/>
      <c r="CP8" s="184"/>
      <c r="CQ8" s="184"/>
      <c r="CR8" s="184"/>
      <c r="CS8" s="184"/>
      <c r="CT8" s="184"/>
      <c r="CU8" s="186">
        <f t="shared" si="16"/>
        <v>0</v>
      </c>
      <c r="CV8" s="187">
        <f t="shared" si="17"/>
        <v>0</v>
      </c>
      <c r="CW8" s="184"/>
      <c r="CX8" s="184"/>
      <c r="CY8" s="184"/>
      <c r="CZ8" s="184"/>
      <c r="DA8" s="184"/>
      <c r="DB8" s="184"/>
      <c r="DC8" s="184"/>
      <c r="DD8" s="184"/>
      <c r="DE8" s="184"/>
      <c r="DF8" s="184"/>
      <c r="DG8" s="186">
        <f t="shared" si="18"/>
        <v>0</v>
      </c>
      <c r="DH8" s="187">
        <f t="shared" si="19"/>
        <v>0</v>
      </c>
      <c r="DI8" s="184"/>
      <c r="DJ8" s="184"/>
      <c r="DK8" s="184"/>
      <c r="DL8" s="184"/>
      <c r="DM8" s="184"/>
      <c r="DN8" s="184"/>
      <c r="DO8" s="184"/>
      <c r="DP8" s="184"/>
      <c r="DQ8" s="184"/>
      <c r="DR8" s="184"/>
      <c r="DS8" s="186">
        <f t="shared" si="20"/>
        <v>0</v>
      </c>
      <c r="DT8" s="187">
        <f t="shared" si="21"/>
        <v>0</v>
      </c>
      <c r="DU8" s="184"/>
      <c r="DV8" s="184"/>
      <c r="DW8" s="184"/>
      <c r="DX8" s="184"/>
      <c r="DY8" s="184"/>
      <c r="DZ8" s="184"/>
      <c r="EA8" s="184"/>
      <c r="EB8" s="184"/>
      <c r="EC8" s="184"/>
      <c r="ED8" s="184"/>
      <c r="EE8" s="186">
        <f t="shared" si="22"/>
        <v>0</v>
      </c>
      <c r="EF8" s="187">
        <f t="shared" si="23"/>
        <v>0</v>
      </c>
      <c r="EG8" s="184"/>
      <c r="EH8" s="184"/>
      <c r="EI8" s="184"/>
      <c r="EJ8" s="184"/>
      <c r="EK8" s="184"/>
      <c r="EL8" s="184"/>
      <c r="EM8" s="184"/>
      <c r="EN8" s="184"/>
      <c r="EO8" s="184"/>
      <c r="EP8" s="184"/>
      <c r="EQ8" s="186">
        <f t="shared" si="24"/>
        <v>0</v>
      </c>
      <c r="ER8" s="187">
        <f t="shared" si="25"/>
        <v>0</v>
      </c>
      <c r="ES8" s="184"/>
      <c r="ET8" s="184"/>
      <c r="EU8" s="184"/>
      <c r="EV8" s="184"/>
      <c r="EW8" s="184"/>
      <c r="EX8" s="184"/>
      <c r="EY8" s="184"/>
      <c r="EZ8" s="184"/>
      <c r="FA8" s="184"/>
      <c r="FB8" s="184"/>
      <c r="FC8" s="186">
        <f t="shared" si="26"/>
        <v>0</v>
      </c>
      <c r="FD8" s="187">
        <f t="shared" si="27"/>
        <v>0</v>
      </c>
      <c r="FE8" s="184"/>
      <c r="FF8" s="184"/>
      <c r="FG8" s="184"/>
      <c r="FH8" s="184"/>
      <c r="FI8" s="184"/>
      <c r="FJ8" s="184"/>
      <c r="FK8" s="184"/>
      <c r="FL8" s="184"/>
      <c r="FM8" s="184"/>
      <c r="FN8" s="184"/>
      <c r="FO8" s="186">
        <f t="shared" si="28"/>
        <v>0</v>
      </c>
      <c r="FP8" s="187">
        <f t="shared" si="29"/>
        <v>0</v>
      </c>
      <c r="FQ8" s="184"/>
      <c r="FR8" s="184"/>
      <c r="FS8" s="184"/>
      <c r="FT8" s="184"/>
      <c r="FU8" s="184"/>
      <c r="FV8" s="184"/>
      <c r="FW8" s="184"/>
      <c r="FX8" s="184"/>
      <c r="FY8" s="184"/>
      <c r="FZ8" s="184"/>
      <c r="GA8" s="186">
        <f t="shared" si="30"/>
        <v>0</v>
      </c>
      <c r="GB8" s="187">
        <f t="shared" si="31"/>
        <v>0</v>
      </c>
    </row>
    <row r="9" spans="1:184" s="15" customFormat="1" ht="12" x14ac:dyDescent="0.2">
      <c r="A9" s="60" t="s">
        <v>5</v>
      </c>
      <c r="B9" s="61" t="s">
        <v>4</v>
      </c>
      <c r="C9" s="171">
        <f t="shared" si="0"/>
        <v>0</v>
      </c>
      <c r="D9" s="172">
        <f t="shared" si="1"/>
        <v>0</v>
      </c>
      <c r="E9" s="185"/>
      <c r="F9" s="180"/>
      <c r="G9" s="180"/>
      <c r="H9" s="180"/>
      <c r="I9" s="180"/>
      <c r="J9" s="180"/>
      <c r="K9" s="180"/>
      <c r="L9" s="180"/>
      <c r="M9" s="180"/>
      <c r="N9" s="181"/>
      <c r="O9" s="186">
        <f t="shared" si="2"/>
        <v>0</v>
      </c>
      <c r="P9" s="187">
        <f t="shared" si="3"/>
        <v>0</v>
      </c>
      <c r="Q9" s="185"/>
      <c r="R9" s="180"/>
      <c r="S9" s="180"/>
      <c r="T9" s="180"/>
      <c r="U9" s="184"/>
      <c r="V9" s="184"/>
      <c r="W9" s="184"/>
      <c r="X9" s="184"/>
      <c r="Y9" s="184"/>
      <c r="Z9" s="184"/>
      <c r="AA9" s="186">
        <f t="shared" si="4"/>
        <v>0</v>
      </c>
      <c r="AB9" s="187">
        <f t="shared" si="5"/>
        <v>0</v>
      </c>
      <c r="AC9" s="185"/>
      <c r="AD9" s="180"/>
      <c r="AE9" s="180"/>
      <c r="AF9" s="180"/>
      <c r="AG9" s="180"/>
      <c r="AH9" s="180"/>
      <c r="AI9" s="184"/>
      <c r="AJ9" s="184"/>
      <c r="AK9" s="184"/>
      <c r="AL9" s="184"/>
      <c r="AM9" s="186">
        <f t="shared" si="6"/>
        <v>0</v>
      </c>
      <c r="AN9" s="187">
        <f t="shared" si="7"/>
        <v>0</v>
      </c>
      <c r="AO9" s="185"/>
      <c r="AP9" s="180"/>
      <c r="AQ9" s="180"/>
      <c r="AR9" s="180"/>
      <c r="AS9" s="180"/>
      <c r="AT9" s="180"/>
      <c r="AU9" s="180"/>
      <c r="AV9" s="180"/>
      <c r="AW9" s="180"/>
      <c r="AX9" s="181"/>
      <c r="AY9" s="186">
        <f t="shared" si="8"/>
        <v>0</v>
      </c>
      <c r="AZ9" s="187">
        <f t="shared" si="9"/>
        <v>0</v>
      </c>
      <c r="BA9" s="185"/>
      <c r="BB9" s="180"/>
      <c r="BC9" s="180"/>
      <c r="BD9" s="180"/>
      <c r="BE9" s="180"/>
      <c r="BF9" s="180"/>
      <c r="BG9" s="180"/>
      <c r="BH9" s="180"/>
      <c r="BI9" s="184"/>
      <c r="BJ9" s="184"/>
      <c r="BK9" s="186">
        <f t="shared" si="10"/>
        <v>0</v>
      </c>
      <c r="BL9" s="187">
        <f t="shared" si="11"/>
        <v>0</v>
      </c>
      <c r="BM9" s="184"/>
      <c r="BN9" s="184"/>
      <c r="BO9" s="184"/>
      <c r="BP9" s="184"/>
      <c r="BQ9" s="184"/>
      <c r="BR9" s="184"/>
      <c r="BS9" s="184"/>
      <c r="BT9" s="184"/>
      <c r="BU9" s="184"/>
      <c r="BV9" s="184"/>
      <c r="BW9" s="186">
        <f t="shared" si="12"/>
        <v>0</v>
      </c>
      <c r="BX9" s="187">
        <f t="shared" si="13"/>
        <v>0</v>
      </c>
      <c r="BY9" s="184"/>
      <c r="BZ9" s="184"/>
      <c r="CA9" s="184"/>
      <c r="CB9" s="184"/>
      <c r="CC9" s="184"/>
      <c r="CD9" s="184"/>
      <c r="CE9" s="184"/>
      <c r="CF9" s="184"/>
      <c r="CG9" s="184"/>
      <c r="CH9" s="184"/>
      <c r="CI9" s="186">
        <f t="shared" si="14"/>
        <v>0</v>
      </c>
      <c r="CJ9" s="187">
        <f t="shared" si="15"/>
        <v>0</v>
      </c>
      <c r="CK9" s="184"/>
      <c r="CL9" s="184"/>
      <c r="CM9" s="184"/>
      <c r="CN9" s="184"/>
      <c r="CO9" s="184"/>
      <c r="CP9" s="184"/>
      <c r="CQ9" s="184"/>
      <c r="CR9" s="184"/>
      <c r="CS9" s="184"/>
      <c r="CT9" s="184"/>
      <c r="CU9" s="186">
        <f t="shared" si="16"/>
        <v>0</v>
      </c>
      <c r="CV9" s="187">
        <f t="shared" si="17"/>
        <v>0</v>
      </c>
      <c r="CW9" s="184"/>
      <c r="CX9" s="184"/>
      <c r="CY9" s="184"/>
      <c r="CZ9" s="184"/>
      <c r="DA9" s="184"/>
      <c r="DB9" s="184"/>
      <c r="DC9" s="184"/>
      <c r="DD9" s="184"/>
      <c r="DE9" s="184"/>
      <c r="DF9" s="184"/>
      <c r="DG9" s="186">
        <f t="shared" si="18"/>
        <v>0</v>
      </c>
      <c r="DH9" s="187">
        <f t="shared" si="19"/>
        <v>0</v>
      </c>
      <c r="DI9" s="184"/>
      <c r="DJ9" s="184"/>
      <c r="DK9" s="184"/>
      <c r="DL9" s="184"/>
      <c r="DM9" s="184"/>
      <c r="DN9" s="184"/>
      <c r="DO9" s="184"/>
      <c r="DP9" s="184"/>
      <c r="DQ9" s="184"/>
      <c r="DR9" s="184"/>
      <c r="DS9" s="186">
        <f t="shared" si="20"/>
        <v>0</v>
      </c>
      <c r="DT9" s="187">
        <f t="shared" si="21"/>
        <v>0</v>
      </c>
      <c r="DU9" s="184"/>
      <c r="DV9" s="184"/>
      <c r="DW9" s="184"/>
      <c r="DX9" s="184"/>
      <c r="DY9" s="184"/>
      <c r="DZ9" s="184"/>
      <c r="EA9" s="184"/>
      <c r="EB9" s="184"/>
      <c r="EC9" s="184"/>
      <c r="ED9" s="184"/>
      <c r="EE9" s="186">
        <f t="shared" si="22"/>
        <v>0</v>
      </c>
      <c r="EF9" s="187">
        <f t="shared" si="23"/>
        <v>0</v>
      </c>
      <c r="EG9" s="184"/>
      <c r="EH9" s="184"/>
      <c r="EI9" s="184"/>
      <c r="EJ9" s="184"/>
      <c r="EK9" s="184"/>
      <c r="EL9" s="184"/>
      <c r="EM9" s="184"/>
      <c r="EN9" s="184"/>
      <c r="EO9" s="184"/>
      <c r="EP9" s="184"/>
      <c r="EQ9" s="186">
        <f t="shared" si="24"/>
        <v>0</v>
      </c>
      <c r="ER9" s="187">
        <f t="shared" si="25"/>
        <v>0</v>
      </c>
      <c r="ES9" s="184"/>
      <c r="ET9" s="184"/>
      <c r="EU9" s="184"/>
      <c r="EV9" s="184"/>
      <c r="EW9" s="184"/>
      <c r="EX9" s="184"/>
      <c r="EY9" s="184"/>
      <c r="EZ9" s="184"/>
      <c r="FA9" s="184"/>
      <c r="FB9" s="184"/>
      <c r="FC9" s="186">
        <f t="shared" si="26"/>
        <v>0</v>
      </c>
      <c r="FD9" s="187">
        <f t="shared" si="27"/>
        <v>0</v>
      </c>
      <c r="FE9" s="184"/>
      <c r="FF9" s="184"/>
      <c r="FG9" s="184"/>
      <c r="FH9" s="184"/>
      <c r="FI9" s="184"/>
      <c r="FJ9" s="184"/>
      <c r="FK9" s="184"/>
      <c r="FL9" s="184"/>
      <c r="FM9" s="184"/>
      <c r="FN9" s="184"/>
      <c r="FO9" s="186">
        <f t="shared" si="28"/>
        <v>0</v>
      </c>
      <c r="FP9" s="187">
        <f t="shared" si="29"/>
        <v>0</v>
      </c>
      <c r="FQ9" s="184"/>
      <c r="FR9" s="184"/>
      <c r="FS9" s="184"/>
      <c r="FT9" s="184"/>
      <c r="FU9" s="184"/>
      <c r="FV9" s="184"/>
      <c r="FW9" s="184"/>
      <c r="FX9" s="184"/>
      <c r="FY9" s="184"/>
      <c r="FZ9" s="184"/>
      <c r="GA9" s="186">
        <f t="shared" si="30"/>
        <v>0</v>
      </c>
      <c r="GB9" s="187">
        <f t="shared" si="31"/>
        <v>0</v>
      </c>
    </row>
    <row r="10" spans="1:184" s="15" customFormat="1" ht="12" x14ac:dyDescent="0.2">
      <c r="A10" s="60" t="s">
        <v>7</v>
      </c>
      <c r="B10" s="61" t="s">
        <v>6</v>
      </c>
      <c r="C10" s="171">
        <f t="shared" si="0"/>
        <v>10000</v>
      </c>
      <c r="D10" s="172">
        <f t="shared" si="1"/>
        <v>0</v>
      </c>
      <c r="E10" s="185">
        <v>10000</v>
      </c>
      <c r="F10" s="180"/>
      <c r="G10" s="180"/>
      <c r="H10" s="180"/>
      <c r="I10" s="180"/>
      <c r="J10" s="180"/>
      <c r="K10" s="180"/>
      <c r="L10" s="180"/>
      <c r="M10" s="180"/>
      <c r="N10" s="181"/>
      <c r="O10" s="186">
        <f t="shared" si="2"/>
        <v>10000</v>
      </c>
      <c r="P10" s="187">
        <f t="shared" si="3"/>
        <v>0</v>
      </c>
      <c r="Q10" s="185"/>
      <c r="R10" s="180"/>
      <c r="S10" s="180"/>
      <c r="T10" s="180"/>
      <c r="U10" s="184"/>
      <c r="V10" s="184"/>
      <c r="W10" s="184"/>
      <c r="X10" s="184"/>
      <c r="Y10" s="184"/>
      <c r="Z10" s="184"/>
      <c r="AA10" s="186">
        <f t="shared" si="4"/>
        <v>0</v>
      </c>
      <c r="AB10" s="187">
        <f t="shared" si="5"/>
        <v>0</v>
      </c>
      <c r="AC10" s="185"/>
      <c r="AD10" s="180"/>
      <c r="AE10" s="180"/>
      <c r="AF10" s="180"/>
      <c r="AG10" s="180"/>
      <c r="AH10" s="180"/>
      <c r="AI10" s="184"/>
      <c r="AJ10" s="184"/>
      <c r="AK10" s="184"/>
      <c r="AL10" s="184"/>
      <c r="AM10" s="186">
        <f t="shared" si="6"/>
        <v>0</v>
      </c>
      <c r="AN10" s="187">
        <f t="shared" si="7"/>
        <v>0</v>
      </c>
      <c r="AO10" s="185"/>
      <c r="AP10" s="180"/>
      <c r="AQ10" s="180"/>
      <c r="AR10" s="180"/>
      <c r="AS10" s="180"/>
      <c r="AT10" s="180"/>
      <c r="AU10" s="180"/>
      <c r="AV10" s="180"/>
      <c r="AW10" s="180"/>
      <c r="AX10" s="181"/>
      <c r="AY10" s="186">
        <f t="shared" si="8"/>
        <v>0</v>
      </c>
      <c r="AZ10" s="187">
        <f t="shared" si="9"/>
        <v>0</v>
      </c>
      <c r="BA10" s="185"/>
      <c r="BB10" s="180"/>
      <c r="BC10" s="180"/>
      <c r="BD10" s="180"/>
      <c r="BE10" s="180"/>
      <c r="BF10" s="180"/>
      <c r="BG10" s="180"/>
      <c r="BH10" s="180"/>
      <c r="BI10" s="184"/>
      <c r="BJ10" s="184"/>
      <c r="BK10" s="186">
        <f t="shared" si="10"/>
        <v>0</v>
      </c>
      <c r="BL10" s="187">
        <f t="shared" si="11"/>
        <v>0</v>
      </c>
      <c r="BM10" s="184"/>
      <c r="BN10" s="184"/>
      <c r="BO10" s="184"/>
      <c r="BP10" s="184"/>
      <c r="BQ10" s="184"/>
      <c r="BR10" s="184"/>
      <c r="BS10" s="184"/>
      <c r="BT10" s="184"/>
      <c r="BU10" s="184"/>
      <c r="BV10" s="184"/>
      <c r="BW10" s="186">
        <f t="shared" si="12"/>
        <v>0</v>
      </c>
      <c r="BX10" s="187">
        <f t="shared" si="13"/>
        <v>0</v>
      </c>
      <c r="BY10" s="184"/>
      <c r="BZ10" s="184"/>
      <c r="CA10" s="184"/>
      <c r="CB10" s="184"/>
      <c r="CC10" s="184"/>
      <c r="CD10" s="184"/>
      <c r="CE10" s="184"/>
      <c r="CF10" s="184"/>
      <c r="CG10" s="184"/>
      <c r="CH10" s="184"/>
      <c r="CI10" s="186">
        <f t="shared" si="14"/>
        <v>0</v>
      </c>
      <c r="CJ10" s="187">
        <f t="shared" si="15"/>
        <v>0</v>
      </c>
      <c r="CK10" s="184"/>
      <c r="CL10" s="184"/>
      <c r="CM10" s="184"/>
      <c r="CN10" s="184"/>
      <c r="CO10" s="184"/>
      <c r="CP10" s="184"/>
      <c r="CQ10" s="184"/>
      <c r="CR10" s="184"/>
      <c r="CS10" s="184"/>
      <c r="CT10" s="184"/>
      <c r="CU10" s="186">
        <f t="shared" si="16"/>
        <v>0</v>
      </c>
      <c r="CV10" s="187">
        <f t="shared" si="17"/>
        <v>0</v>
      </c>
      <c r="CW10" s="184"/>
      <c r="CX10" s="184"/>
      <c r="CY10" s="184"/>
      <c r="CZ10" s="184"/>
      <c r="DA10" s="184"/>
      <c r="DB10" s="184"/>
      <c r="DC10" s="184"/>
      <c r="DD10" s="184"/>
      <c r="DE10" s="184"/>
      <c r="DF10" s="184"/>
      <c r="DG10" s="186">
        <f t="shared" si="18"/>
        <v>0</v>
      </c>
      <c r="DH10" s="187">
        <f t="shared" si="19"/>
        <v>0</v>
      </c>
      <c r="DI10" s="184"/>
      <c r="DJ10" s="184"/>
      <c r="DK10" s="184"/>
      <c r="DL10" s="184"/>
      <c r="DM10" s="184"/>
      <c r="DN10" s="184"/>
      <c r="DO10" s="184"/>
      <c r="DP10" s="184"/>
      <c r="DQ10" s="184"/>
      <c r="DR10" s="184"/>
      <c r="DS10" s="186">
        <f t="shared" si="20"/>
        <v>0</v>
      </c>
      <c r="DT10" s="187">
        <f t="shared" si="21"/>
        <v>0</v>
      </c>
      <c r="DU10" s="184"/>
      <c r="DV10" s="184"/>
      <c r="DW10" s="184"/>
      <c r="DX10" s="184"/>
      <c r="DY10" s="184"/>
      <c r="DZ10" s="184"/>
      <c r="EA10" s="184"/>
      <c r="EB10" s="184"/>
      <c r="EC10" s="184"/>
      <c r="ED10" s="184"/>
      <c r="EE10" s="186">
        <f t="shared" si="22"/>
        <v>0</v>
      </c>
      <c r="EF10" s="187">
        <f t="shared" si="23"/>
        <v>0</v>
      </c>
      <c r="EG10" s="184"/>
      <c r="EH10" s="184"/>
      <c r="EI10" s="184"/>
      <c r="EJ10" s="184"/>
      <c r="EK10" s="184"/>
      <c r="EL10" s="184"/>
      <c r="EM10" s="184"/>
      <c r="EN10" s="184"/>
      <c r="EO10" s="184"/>
      <c r="EP10" s="184"/>
      <c r="EQ10" s="186">
        <f t="shared" si="24"/>
        <v>0</v>
      </c>
      <c r="ER10" s="187">
        <f t="shared" si="25"/>
        <v>0</v>
      </c>
      <c r="ES10" s="184"/>
      <c r="ET10" s="184"/>
      <c r="EU10" s="184"/>
      <c r="EV10" s="184"/>
      <c r="EW10" s="184"/>
      <c r="EX10" s="184"/>
      <c r="EY10" s="184"/>
      <c r="EZ10" s="184"/>
      <c r="FA10" s="184"/>
      <c r="FB10" s="184"/>
      <c r="FC10" s="186">
        <f t="shared" si="26"/>
        <v>0</v>
      </c>
      <c r="FD10" s="187">
        <f t="shared" si="27"/>
        <v>0</v>
      </c>
      <c r="FE10" s="184"/>
      <c r="FF10" s="184"/>
      <c r="FG10" s="184"/>
      <c r="FH10" s="184"/>
      <c r="FI10" s="184"/>
      <c r="FJ10" s="184"/>
      <c r="FK10" s="184"/>
      <c r="FL10" s="184"/>
      <c r="FM10" s="184"/>
      <c r="FN10" s="184"/>
      <c r="FO10" s="186">
        <f t="shared" si="28"/>
        <v>0</v>
      </c>
      <c r="FP10" s="187">
        <f t="shared" si="29"/>
        <v>0</v>
      </c>
      <c r="FQ10" s="184"/>
      <c r="FR10" s="184"/>
      <c r="FS10" s="184"/>
      <c r="FT10" s="184"/>
      <c r="FU10" s="184"/>
      <c r="FV10" s="184"/>
      <c r="FW10" s="184"/>
      <c r="FX10" s="184"/>
      <c r="FY10" s="184"/>
      <c r="FZ10" s="184"/>
      <c r="GA10" s="186">
        <f t="shared" si="30"/>
        <v>0</v>
      </c>
      <c r="GB10" s="187">
        <f t="shared" si="31"/>
        <v>0</v>
      </c>
    </row>
    <row r="11" spans="1:184" s="15" customFormat="1" ht="12" x14ac:dyDescent="0.2">
      <c r="A11" s="60" t="s">
        <v>9</v>
      </c>
      <c r="B11" s="61" t="s">
        <v>8</v>
      </c>
      <c r="C11" s="171">
        <f t="shared" si="0"/>
        <v>2000</v>
      </c>
      <c r="D11" s="172">
        <f t="shared" si="1"/>
        <v>6000</v>
      </c>
      <c r="E11" s="185">
        <v>2000</v>
      </c>
      <c r="F11" s="180">
        <v>6000</v>
      </c>
      <c r="G11" s="180"/>
      <c r="H11" s="180"/>
      <c r="I11" s="180"/>
      <c r="J11" s="180"/>
      <c r="K11" s="180"/>
      <c r="L11" s="180"/>
      <c r="M11" s="180"/>
      <c r="N11" s="181"/>
      <c r="O11" s="186">
        <f t="shared" si="2"/>
        <v>2000</v>
      </c>
      <c r="P11" s="187">
        <f t="shared" si="3"/>
        <v>6000</v>
      </c>
      <c r="Q11" s="185"/>
      <c r="R11" s="180"/>
      <c r="S11" s="180"/>
      <c r="T11" s="180"/>
      <c r="U11" s="184"/>
      <c r="V11" s="184"/>
      <c r="W11" s="184"/>
      <c r="X11" s="184"/>
      <c r="Y11" s="184"/>
      <c r="Z11" s="184"/>
      <c r="AA11" s="186">
        <f t="shared" si="4"/>
        <v>0</v>
      </c>
      <c r="AB11" s="187">
        <f t="shared" si="5"/>
        <v>0</v>
      </c>
      <c r="AC11" s="185"/>
      <c r="AD11" s="180"/>
      <c r="AE11" s="180"/>
      <c r="AF11" s="180"/>
      <c r="AG11" s="180"/>
      <c r="AH11" s="180"/>
      <c r="AI11" s="184"/>
      <c r="AJ11" s="184"/>
      <c r="AK11" s="184"/>
      <c r="AL11" s="184"/>
      <c r="AM11" s="186">
        <f t="shared" si="6"/>
        <v>0</v>
      </c>
      <c r="AN11" s="187">
        <f t="shared" si="7"/>
        <v>0</v>
      </c>
      <c r="AO11" s="185"/>
      <c r="AP11" s="180"/>
      <c r="AQ11" s="180"/>
      <c r="AR11" s="180"/>
      <c r="AS11" s="180"/>
      <c r="AT11" s="180"/>
      <c r="AU11" s="180"/>
      <c r="AV11" s="180"/>
      <c r="AW11" s="180"/>
      <c r="AX11" s="181"/>
      <c r="AY11" s="186">
        <f t="shared" si="8"/>
        <v>0</v>
      </c>
      <c r="AZ11" s="187">
        <f t="shared" si="9"/>
        <v>0</v>
      </c>
      <c r="BA11" s="185"/>
      <c r="BB11" s="180"/>
      <c r="BC11" s="180"/>
      <c r="BD11" s="180"/>
      <c r="BE11" s="180"/>
      <c r="BF11" s="180"/>
      <c r="BG11" s="180"/>
      <c r="BH11" s="180"/>
      <c r="BI11" s="184"/>
      <c r="BJ11" s="184"/>
      <c r="BK11" s="186">
        <f t="shared" si="10"/>
        <v>0</v>
      </c>
      <c r="BL11" s="187">
        <f t="shared" si="11"/>
        <v>0</v>
      </c>
      <c r="BM11" s="184"/>
      <c r="BN11" s="184"/>
      <c r="BO11" s="184"/>
      <c r="BP11" s="184"/>
      <c r="BQ11" s="184"/>
      <c r="BR11" s="184"/>
      <c r="BS11" s="184"/>
      <c r="BT11" s="184"/>
      <c r="BU11" s="184"/>
      <c r="BV11" s="184"/>
      <c r="BW11" s="186">
        <f t="shared" si="12"/>
        <v>0</v>
      </c>
      <c r="BX11" s="187">
        <f t="shared" si="13"/>
        <v>0</v>
      </c>
      <c r="BY11" s="184"/>
      <c r="BZ11" s="184"/>
      <c r="CA11" s="184"/>
      <c r="CB11" s="184"/>
      <c r="CC11" s="184"/>
      <c r="CD11" s="184"/>
      <c r="CE11" s="184"/>
      <c r="CF11" s="184"/>
      <c r="CG11" s="184"/>
      <c r="CH11" s="184"/>
      <c r="CI11" s="186">
        <f t="shared" si="14"/>
        <v>0</v>
      </c>
      <c r="CJ11" s="187">
        <f t="shared" si="15"/>
        <v>0</v>
      </c>
      <c r="CK11" s="184"/>
      <c r="CL11" s="184"/>
      <c r="CM11" s="184"/>
      <c r="CN11" s="184"/>
      <c r="CO11" s="184"/>
      <c r="CP11" s="184"/>
      <c r="CQ11" s="184"/>
      <c r="CR11" s="184"/>
      <c r="CS11" s="184"/>
      <c r="CT11" s="184"/>
      <c r="CU11" s="186">
        <f t="shared" si="16"/>
        <v>0</v>
      </c>
      <c r="CV11" s="187">
        <f t="shared" si="17"/>
        <v>0</v>
      </c>
      <c r="CW11" s="184"/>
      <c r="CX11" s="184"/>
      <c r="CY11" s="184"/>
      <c r="CZ11" s="184"/>
      <c r="DA11" s="184"/>
      <c r="DB11" s="184"/>
      <c r="DC11" s="184"/>
      <c r="DD11" s="184"/>
      <c r="DE11" s="184"/>
      <c r="DF11" s="184"/>
      <c r="DG11" s="186">
        <f t="shared" si="18"/>
        <v>0</v>
      </c>
      <c r="DH11" s="187">
        <f t="shared" si="19"/>
        <v>0</v>
      </c>
      <c r="DI11" s="184"/>
      <c r="DJ11" s="184"/>
      <c r="DK11" s="184"/>
      <c r="DL11" s="184"/>
      <c r="DM11" s="184"/>
      <c r="DN11" s="184"/>
      <c r="DO11" s="184"/>
      <c r="DP11" s="184"/>
      <c r="DQ11" s="184"/>
      <c r="DR11" s="184"/>
      <c r="DS11" s="186">
        <f t="shared" si="20"/>
        <v>0</v>
      </c>
      <c r="DT11" s="187">
        <f t="shared" si="21"/>
        <v>0</v>
      </c>
      <c r="DU11" s="184"/>
      <c r="DV11" s="184"/>
      <c r="DW11" s="184"/>
      <c r="DX11" s="184"/>
      <c r="DY11" s="184"/>
      <c r="DZ11" s="184"/>
      <c r="EA11" s="184"/>
      <c r="EB11" s="184"/>
      <c r="EC11" s="184"/>
      <c r="ED11" s="184"/>
      <c r="EE11" s="186">
        <f t="shared" si="22"/>
        <v>0</v>
      </c>
      <c r="EF11" s="187">
        <f t="shared" si="23"/>
        <v>0</v>
      </c>
      <c r="EG11" s="184"/>
      <c r="EH11" s="184"/>
      <c r="EI11" s="184"/>
      <c r="EJ11" s="184"/>
      <c r="EK11" s="184"/>
      <c r="EL11" s="184"/>
      <c r="EM11" s="184"/>
      <c r="EN11" s="184"/>
      <c r="EO11" s="184"/>
      <c r="EP11" s="184"/>
      <c r="EQ11" s="186">
        <f t="shared" si="24"/>
        <v>0</v>
      </c>
      <c r="ER11" s="187">
        <f t="shared" si="25"/>
        <v>0</v>
      </c>
      <c r="ES11" s="184"/>
      <c r="ET11" s="184"/>
      <c r="EU11" s="184"/>
      <c r="EV11" s="184"/>
      <c r="EW11" s="184"/>
      <c r="EX11" s="184"/>
      <c r="EY11" s="184"/>
      <c r="EZ11" s="184"/>
      <c r="FA11" s="184"/>
      <c r="FB11" s="184"/>
      <c r="FC11" s="186">
        <f t="shared" si="26"/>
        <v>0</v>
      </c>
      <c r="FD11" s="187">
        <f t="shared" si="27"/>
        <v>0</v>
      </c>
      <c r="FE11" s="184"/>
      <c r="FF11" s="184"/>
      <c r="FG11" s="184"/>
      <c r="FH11" s="184"/>
      <c r="FI11" s="184"/>
      <c r="FJ11" s="184"/>
      <c r="FK11" s="184"/>
      <c r="FL11" s="184"/>
      <c r="FM11" s="184"/>
      <c r="FN11" s="184"/>
      <c r="FO11" s="186">
        <f t="shared" si="28"/>
        <v>0</v>
      </c>
      <c r="FP11" s="187">
        <f t="shared" si="29"/>
        <v>0</v>
      </c>
      <c r="FQ11" s="184"/>
      <c r="FR11" s="184"/>
      <c r="FS11" s="184"/>
      <c r="FT11" s="184"/>
      <c r="FU11" s="184"/>
      <c r="FV11" s="184"/>
      <c r="FW11" s="184"/>
      <c r="FX11" s="184"/>
      <c r="FY11" s="184"/>
      <c r="FZ11" s="184"/>
      <c r="GA11" s="186">
        <f t="shared" si="30"/>
        <v>0</v>
      </c>
      <c r="GB11" s="187">
        <f t="shared" si="31"/>
        <v>0</v>
      </c>
    </row>
    <row r="12" spans="1:184" s="15" customFormat="1" ht="24" x14ac:dyDescent="0.2">
      <c r="A12" s="60" t="s">
        <v>211</v>
      </c>
      <c r="B12" s="61" t="s">
        <v>10</v>
      </c>
      <c r="C12" s="171">
        <f t="shared" si="0"/>
        <v>3000</v>
      </c>
      <c r="D12" s="172">
        <f t="shared" si="1"/>
        <v>15000</v>
      </c>
      <c r="E12" s="185">
        <v>3000</v>
      </c>
      <c r="F12" s="180">
        <v>15000</v>
      </c>
      <c r="G12" s="180"/>
      <c r="H12" s="180"/>
      <c r="I12" s="180"/>
      <c r="J12" s="180"/>
      <c r="K12" s="180"/>
      <c r="L12" s="180"/>
      <c r="M12" s="180"/>
      <c r="N12" s="181"/>
      <c r="O12" s="186">
        <f t="shared" si="2"/>
        <v>3000</v>
      </c>
      <c r="P12" s="187">
        <f t="shared" si="3"/>
        <v>15000</v>
      </c>
      <c r="Q12" s="185"/>
      <c r="R12" s="180"/>
      <c r="S12" s="180"/>
      <c r="T12" s="180"/>
      <c r="U12" s="184"/>
      <c r="V12" s="184"/>
      <c r="W12" s="184"/>
      <c r="X12" s="184"/>
      <c r="Y12" s="184"/>
      <c r="Z12" s="184"/>
      <c r="AA12" s="186">
        <f t="shared" si="4"/>
        <v>0</v>
      </c>
      <c r="AB12" s="187">
        <f t="shared" si="5"/>
        <v>0</v>
      </c>
      <c r="AC12" s="185"/>
      <c r="AD12" s="180"/>
      <c r="AE12" s="180"/>
      <c r="AF12" s="180"/>
      <c r="AG12" s="180"/>
      <c r="AH12" s="180"/>
      <c r="AI12" s="184"/>
      <c r="AJ12" s="184"/>
      <c r="AK12" s="184"/>
      <c r="AL12" s="184"/>
      <c r="AM12" s="186">
        <f t="shared" si="6"/>
        <v>0</v>
      </c>
      <c r="AN12" s="187">
        <f t="shared" si="7"/>
        <v>0</v>
      </c>
      <c r="AO12" s="185"/>
      <c r="AP12" s="180"/>
      <c r="AQ12" s="180"/>
      <c r="AR12" s="180"/>
      <c r="AS12" s="180"/>
      <c r="AT12" s="180"/>
      <c r="AU12" s="180"/>
      <c r="AV12" s="180"/>
      <c r="AW12" s="180"/>
      <c r="AX12" s="181"/>
      <c r="AY12" s="186">
        <f t="shared" si="8"/>
        <v>0</v>
      </c>
      <c r="AZ12" s="187">
        <f t="shared" si="9"/>
        <v>0</v>
      </c>
      <c r="BA12" s="185"/>
      <c r="BB12" s="180"/>
      <c r="BC12" s="180"/>
      <c r="BD12" s="180"/>
      <c r="BE12" s="180"/>
      <c r="BF12" s="180"/>
      <c r="BG12" s="180"/>
      <c r="BH12" s="180"/>
      <c r="BI12" s="184"/>
      <c r="BJ12" s="184"/>
      <c r="BK12" s="186">
        <f t="shared" si="10"/>
        <v>0</v>
      </c>
      <c r="BL12" s="187">
        <f t="shared" si="11"/>
        <v>0</v>
      </c>
      <c r="BM12" s="184"/>
      <c r="BN12" s="184"/>
      <c r="BO12" s="184"/>
      <c r="BP12" s="184"/>
      <c r="BQ12" s="184"/>
      <c r="BR12" s="184"/>
      <c r="BS12" s="184"/>
      <c r="BT12" s="184"/>
      <c r="BU12" s="184"/>
      <c r="BV12" s="184"/>
      <c r="BW12" s="186">
        <f t="shared" si="12"/>
        <v>0</v>
      </c>
      <c r="BX12" s="187">
        <f t="shared" si="13"/>
        <v>0</v>
      </c>
      <c r="BY12" s="184"/>
      <c r="BZ12" s="184"/>
      <c r="CA12" s="184"/>
      <c r="CB12" s="184"/>
      <c r="CC12" s="184"/>
      <c r="CD12" s="184"/>
      <c r="CE12" s="184"/>
      <c r="CF12" s="184"/>
      <c r="CG12" s="184"/>
      <c r="CH12" s="184"/>
      <c r="CI12" s="186">
        <f t="shared" si="14"/>
        <v>0</v>
      </c>
      <c r="CJ12" s="187">
        <f t="shared" si="15"/>
        <v>0</v>
      </c>
      <c r="CK12" s="184"/>
      <c r="CL12" s="184"/>
      <c r="CM12" s="184"/>
      <c r="CN12" s="184"/>
      <c r="CO12" s="184"/>
      <c r="CP12" s="184"/>
      <c r="CQ12" s="184"/>
      <c r="CR12" s="184"/>
      <c r="CS12" s="184"/>
      <c r="CT12" s="184"/>
      <c r="CU12" s="186">
        <f t="shared" si="16"/>
        <v>0</v>
      </c>
      <c r="CV12" s="187">
        <f t="shared" si="17"/>
        <v>0</v>
      </c>
      <c r="CW12" s="184"/>
      <c r="CX12" s="184"/>
      <c r="CY12" s="184"/>
      <c r="CZ12" s="184"/>
      <c r="DA12" s="184"/>
      <c r="DB12" s="184"/>
      <c r="DC12" s="184"/>
      <c r="DD12" s="184"/>
      <c r="DE12" s="184"/>
      <c r="DF12" s="184"/>
      <c r="DG12" s="186">
        <f t="shared" si="18"/>
        <v>0</v>
      </c>
      <c r="DH12" s="187">
        <f t="shared" si="19"/>
        <v>0</v>
      </c>
      <c r="DI12" s="184"/>
      <c r="DJ12" s="184"/>
      <c r="DK12" s="184"/>
      <c r="DL12" s="184"/>
      <c r="DM12" s="184"/>
      <c r="DN12" s="184"/>
      <c r="DO12" s="184"/>
      <c r="DP12" s="184"/>
      <c r="DQ12" s="184"/>
      <c r="DR12" s="184"/>
      <c r="DS12" s="186">
        <f t="shared" si="20"/>
        <v>0</v>
      </c>
      <c r="DT12" s="187">
        <f t="shared" si="21"/>
        <v>0</v>
      </c>
      <c r="DU12" s="184"/>
      <c r="DV12" s="184"/>
      <c r="DW12" s="184"/>
      <c r="DX12" s="184"/>
      <c r="DY12" s="184"/>
      <c r="DZ12" s="184"/>
      <c r="EA12" s="184"/>
      <c r="EB12" s="184"/>
      <c r="EC12" s="184"/>
      <c r="ED12" s="184"/>
      <c r="EE12" s="186">
        <f t="shared" si="22"/>
        <v>0</v>
      </c>
      <c r="EF12" s="187">
        <f t="shared" si="23"/>
        <v>0</v>
      </c>
      <c r="EG12" s="184"/>
      <c r="EH12" s="184"/>
      <c r="EI12" s="184"/>
      <c r="EJ12" s="184"/>
      <c r="EK12" s="184"/>
      <c r="EL12" s="184"/>
      <c r="EM12" s="184"/>
      <c r="EN12" s="184"/>
      <c r="EO12" s="184"/>
      <c r="EP12" s="184"/>
      <c r="EQ12" s="186">
        <f t="shared" si="24"/>
        <v>0</v>
      </c>
      <c r="ER12" s="187">
        <f t="shared" si="25"/>
        <v>0</v>
      </c>
      <c r="ES12" s="184"/>
      <c r="ET12" s="184"/>
      <c r="EU12" s="184"/>
      <c r="EV12" s="184"/>
      <c r="EW12" s="184"/>
      <c r="EX12" s="184"/>
      <c r="EY12" s="184"/>
      <c r="EZ12" s="184"/>
      <c r="FA12" s="184"/>
      <c r="FB12" s="184"/>
      <c r="FC12" s="186">
        <f t="shared" si="26"/>
        <v>0</v>
      </c>
      <c r="FD12" s="187">
        <f t="shared" si="27"/>
        <v>0</v>
      </c>
      <c r="FE12" s="184"/>
      <c r="FF12" s="184"/>
      <c r="FG12" s="184"/>
      <c r="FH12" s="184"/>
      <c r="FI12" s="184"/>
      <c r="FJ12" s="184"/>
      <c r="FK12" s="184"/>
      <c r="FL12" s="184"/>
      <c r="FM12" s="184"/>
      <c r="FN12" s="184"/>
      <c r="FO12" s="186">
        <f t="shared" si="28"/>
        <v>0</v>
      </c>
      <c r="FP12" s="187">
        <f t="shared" si="29"/>
        <v>0</v>
      </c>
      <c r="FQ12" s="184"/>
      <c r="FR12" s="184"/>
      <c r="FS12" s="184"/>
      <c r="FT12" s="184"/>
      <c r="FU12" s="184"/>
      <c r="FV12" s="184"/>
      <c r="FW12" s="184"/>
      <c r="FX12" s="184"/>
      <c r="FY12" s="184"/>
      <c r="FZ12" s="184"/>
      <c r="GA12" s="186">
        <f t="shared" si="30"/>
        <v>0</v>
      </c>
      <c r="GB12" s="187">
        <f t="shared" si="31"/>
        <v>0</v>
      </c>
    </row>
    <row r="13" spans="1:184" s="15" customFormat="1" ht="12" x14ac:dyDescent="0.2">
      <c r="A13" s="60" t="s">
        <v>13</v>
      </c>
      <c r="B13" s="61" t="s">
        <v>12</v>
      </c>
      <c r="C13" s="171">
        <f t="shared" si="0"/>
        <v>2000</v>
      </c>
      <c r="D13" s="172">
        <f t="shared" si="1"/>
        <v>0</v>
      </c>
      <c r="E13" s="184">
        <v>2000</v>
      </c>
      <c r="F13" s="184"/>
      <c r="G13" s="184"/>
      <c r="H13" s="184"/>
      <c r="I13" s="184"/>
      <c r="J13" s="184"/>
      <c r="K13" s="184"/>
      <c r="L13" s="184"/>
      <c r="M13" s="184"/>
      <c r="N13" s="184"/>
      <c r="O13" s="186">
        <f t="shared" si="2"/>
        <v>2000</v>
      </c>
      <c r="P13" s="187">
        <f t="shared" si="3"/>
        <v>0</v>
      </c>
      <c r="Q13" s="184"/>
      <c r="R13" s="184"/>
      <c r="S13" s="184"/>
      <c r="T13" s="184"/>
      <c r="U13" s="184"/>
      <c r="V13" s="184"/>
      <c r="W13" s="184"/>
      <c r="X13" s="184"/>
      <c r="Y13" s="184"/>
      <c r="Z13" s="184"/>
      <c r="AA13" s="186">
        <f t="shared" si="4"/>
        <v>0</v>
      </c>
      <c r="AB13" s="187">
        <f t="shared" si="5"/>
        <v>0</v>
      </c>
      <c r="AC13" s="185"/>
      <c r="AD13" s="180"/>
      <c r="AE13" s="180"/>
      <c r="AF13" s="180"/>
      <c r="AG13" s="180"/>
      <c r="AH13" s="180"/>
      <c r="AI13" s="184"/>
      <c r="AJ13" s="184"/>
      <c r="AK13" s="184"/>
      <c r="AL13" s="184"/>
      <c r="AM13" s="186">
        <f t="shared" si="6"/>
        <v>0</v>
      </c>
      <c r="AN13" s="187">
        <f t="shared" si="7"/>
        <v>0</v>
      </c>
      <c r="AO13" s="184"/>
      <c r="AP13" s="184"/>
      <c r="AQ13" s="184"/>
      <c r="AR13" s="184"/>
      <c r="AS13" s="184"/>
      <c r="AT13" s="184"/>
      <c r="AU13" s="184"/>
      <c r="AV13" s="184"/>
      <c r="AW13" s="184"/>
      <c r="AX13" s="184"/>
      <c r="AY13" s="186">
        <f t="shared" si="8"/>
        <v>0</v>
      </c>
      <c r="AZ13" s="187">
        <f t="shared" si="9"/>
        <v>0</v>
      </c>
      <c r="BA13" s="185"/>
      <c r="BB13" s="180"/>
      <c r="BC13" s="180"/>
      <c r="BD13" s="180"/>
      <c r="BE13" s="180"/>
      <c r="BF13" s="180"/>
      <c r="BG13" s="180"/>
      <c r="BH13" s="180"/>
      <c r="BI13" s="184"/>
      <c r="BJ13" s="184"/>
      <c r="BK13" s="186">
        <f t="shared" si="10"/>
        <v>0</v>
      </c>
      <c r="BL13" s="187">
        <f t="shared" si="11"/>
        <v>0</v>
      </c>
      <c r="BM13" s="184"/>
      <c r="BN13" s="184"/>
      <c r="BO13" s="184"/>
      <c r="BP13" s="184"/>
      <c r="BQ13" s="184"/>
      <c r="BR13" s="184"/>
      <c r="BS13" s="184"/>
      <c r="BT13" s="184"/>
      <c r="BU13" s="184"/>
      <c r="BV13" s="184"/>
      <c r="BW13" s="186">
        <f t="shared" si="12"/>
        <v>0</v>
      </c>
      <c r="BX13" s="187">
        <f t="shared" si="13"/>
        <v>0</v>
      </c>
      <c r="BY13" s="184"/>
      <c r="BZ13" s="184"/>
      <c r="CA13" s="184"/>
      <c r="CB13" s="184"/>
      <c r="CC13" s="184"/>
      <c r="CD13" s="184"/>
      <c r="CE13" s="184"/>
      <c r="CF13" s="184"/>
      <c r="CG13" s="184"/>
      <c r="CH13" s="184"/>
      <c r="CI13" s="186">
        <f t="shared" si="14"/>
        <v>0</v>
      </c>
      <c r="CJ13" s="187">
        <f t="shared" si="15"/>
        <v>0</v>
      </c>
      <c r="CK13" s="184"/>
      <c r="CL13" s="184"/>
      <c r="CM13" s="184"/>
      <c r="CN13" s="184"/>
      <c r="CO13" s="184"/>
      <c r="CP13" s="184"/>
      <c r="CQ13" s="184"/>
      <c r="CR13" s="184"/>
      <c r="CS13" s="184"/>
      <c r="CT13" s="184"/>
      <c r="CU13" s="186">
        <f t="shared" si="16"/>
        <v>0</v>
      </c>
      <c r="CV13" s="187">
        <f t="shared" si="17"/>
        <v>0</v>
      </c>
      <c r="CW13" s="184"/>
      <c r="CX13" s="184"/>
      <c r="CY13" s="184"/>
      <c r="CZ13" s="184"/>
      <c r="DA13" s="184"/>
      <c r="DB13" s="184"/>
      <c r="DC13" s="184"/>
      <c r="DD13" s="184"/>
      <c r="DE13" s="184"/>
      <c r="DF13" s="184"/>
      <c r="DG13" s="186">
        <f t="shared" si="18"/>
        <v>0</v>
      </c>
      <c r="DH13" s="187">
        <f t="shared" si="19"/>
        <v>0</v>
      </c>
      <c r="DI13" s="184"/>
      <c r="DJ13" s="184"/>
      <c r="DK13" s="184"/>
      <c r="DL13" s="184"/>
      <c r="DM13" s="184"/>
      <c r="DN13" s="184"/>
      <c r="DO13" s="184"/>
      <c r="DP13" s="184"/>
      <c r="DQ13" s="184"/>
      <c r="DR13" s="184"/>
      <c r="DS13" s="186">
        <f t="shared" si="20"/>
        <v>0</v>
      </c>
      <c r="DT13" s="187">
        <f t="shared" si="21"/>
        <v>0</v>
      </c>
      <c r="DU13" s="184"/>
      <c r="DV13" s="184"/>
      <c r="DW13" s="184"/>
      <c r="DX13" s="184"/>
      <c r="DY13" s="184"/>
      <c r="DZ13" s="184"/>
      <c r="EA13" s="184"/>
      <c r="EB13" s="184"/>
      <c r="EC13" s="184"/>
      <c r="ED13" s="184"/>
      <c r="EE13" s="186">
        <f t="shared" si="22"/>
        <v>0</v>
      </c>
      <c r="EF13" s="187">
        <f t="shared" si="23"/>
        <v>0</v>
      </c>
      <c r="EG13" s="184"/>
      <c r="EH13" s="184"/>
      <c r="EI13" s="184"/>
      <c r="EJ13" s="184"/>
      <c r="EK13" s="184"/>
      <c r="EL13" s="184"/>
      <c r="EM13" s="184"/>
      <c r="EN13" s="184"/>
      <c r="EO13" s="184"/>
      <c r="EP13" s="184"/>
      <c r="EQ13" s="186">
        <f t="shared" si="24"/>
        <v>0</v>
      </c>
      <c r="ER13" s="187">
        <f t="shared" si="25"/>
        <v>0</v>
      </c>
      <c r="ES13" s="184"/>
      <c r="ET13" s="184"/>
      <c r="EU13" s="184"/>
      <c r="EV13" s="184"/>
      <c r="EW13" s="184"/>
      <c r="EX13" s="184"/>
      <c r="EY13" s="184"/>
      <c r="EZ13" s="184"/>
      <c r="FA13" s="184"/>
      <c r="FB13" s="184"/>
      <c r="FC13" s="186">
        <f t="shared" si="26"/>
        <v>0</v>
      </c>
      <c r="FD13" s="187">
        <f t="shared" si="27"/>
        <v>0</v>
      </c>
      <c r="FE13" s="184"/>
      <c r="FF13" s="184"/>
      <c r="FG13" s="184"/>
      <c r="FH13" s="184"/>
      <c r="FI13" s="184"/>
      <c r="FJ13" s="184"/>
      <c r="FK13" s="184"/>
      <c r="FL13" s="184"/>
      <c r="FM13" s="184"/>
      <c r="FN13" s="184"/>
      <c r="FO13" s="186">
        <f t="shared" si="28"/>
        <v>0</v>
      </c>
      <c r="FP13" s="187">
        <f t="shared" si="29"/>
        <v>0</v>
      </c>
      <c r="FQ13" s="184"/>
      <c r="FR13" s="184"/>
      <c r="FS13" s="184"/>
      <c r="FT13" s="184"/>
      <c r="FU13" s="184"/>
      <c r="FV13" s="184"/>
      <c r="FW13" s="184"/>
      <c r="FX13" s="184"/>
      <c r="FY13" s="184"/>
      <c r="FZ13" s="184"/>
      <c r="GA13" s="186">
        <f t="shared" si="30"/>
        <v>0</v>
      </c>
      <c r="GB13" s="187">
        <f t="shared" si="31"/>
        <v>0</v>
      </c>
    </row>
    <row r="14" spans="1:184" s="15" customFormat="1" ht="12" x14ac:dyDescent="0.2">
      <c r="A14" s="60" t="s">
        <v>15</v>
      </c>
      <c r="B14" s="61" t="s">
        <v>14</v>
      </c>
      <c r="C14" s="171">
        <f t="shared" si="0"/>
        <v>0</v>
      </c>
      <c r="D14" s="172">
        <f t="shared" si="1"/>
        <v>0</v>
      </c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6">
        <f t="shared" si="2"/>
        <v>0</v>
      </c>
      <c r="P14" s="187">
        <f t="shared" si="3"/>
        <v>0</v>
      </c>
      <c r="Q14" s="184"/>
      <c r="R14" s="184"/>
      <c r="S14" s="184"/>
      <c r="T14" s="184"/>
      <c r="U14" s="184"/>
      <c r="V14" s="184"/>
      <c r="W14" s="184"/>
      <c r="X14" s="184"/>
      <c r="Y14" s="184"/>
      <c r="Z14" s="184"/>
      <c r="AA14" s="186">
        <f t="shared" si="4"/>
        <v>0</v>
      </c>
      <c r="AB14" s="187">
        <f t="shared" si="5"/>
        <v>0</v>
      </c>
      <c r="AC14" s="185"/>
      <c r="AD14" s="180"/>
      <c r="AE14" s="180"/>
      <c r="AF14" s="180"/>
      <c r="AG14" s="180"/>
      <c r="AH14" s="180"/>
      <c r="AI14" s="184"/>
      <c r="AJ14" s="184"/>
      <c r="AK14" s="184"/>
      <c r="AL14" s="184"/>
      <c r="AM14" s="186">
        <f t="shared" si="6"/>
        <v>0</v>
      </c>
      <c r="AN14" s="187">
        <f t="shared" si="7"/>
        <v>0</v>
      </c>
      <c r="AO14" s="184"/>
      <c r="AP14" s="184"/>
      <c r="AQ14" s="184"/>
      <c r="AR14" s="184"/>
      <c r="AS14" s="184"/>
      <c r="AT14" s="184"/>
      <c r="AU14" s="184"/>
      <c r="AV14" s="184"/>
      <c r="AW14" s="184"/>
      <c r="AX14" s="184"/>
      <c r="AY14" s="186">
        <f t="shared" si="8"/>
        <v>0</v>
      </c>
      <c r="AZ14" s="187">
        <f t="shared" si="9"/>
        <v>0</v>
      </c>
      <c r="BA14" s="185"/>
      <c r="BB14" s="180"/>
      <c r="BC14" s="180"/>
      <c r="BD14" s="180"/>
      <c r="BE14" s="180"/>
      <c r="BF14" s="180"/>
      <c r="BG14" s="180"/>
      <c r="BH14" s="180"/>
      <c r="BI14" s="184"/>
      <c r="BJ14" s="184"/>
      <c r="BK14" s="186">
        <f t="shared" si="10"/>
        <v>0</v>
      </c>
      <c r="BL14" s="187">
        <f t="shared" si="11"/>
        <v>0</v>
      </c>
      <c r="BM14" s="184"/>
      <c r="BN14" s="184"/>
      <c r="BO14" s="184"/>
      <c r="BP14" s="184"/>
      <c r="BQ14" s="184"/>
      <c r="BR14" s="184"/>
      <c r="BS14" s="184"/>
      <c r="BT14" s="184"/>
      <c r="BU14" s="184"/>
      <c r="BV14" s="184"/>
      <c r="BW14" s="186">
        <f t="shared" si="12"/>
        <v>0</v>
      </c>
      <c r="BX14" s="187">
        <f t="shared" si="13"/>
        <v>0</v>
      </c>
      <c r="BY14" s="184"/>
      <c r="BZ14" s="184"/>
      <c r="CA14" s="184"/>
      <c r="CB14" s="184"/>
      <c r="CC14" s="184"/>
      <c r="CD14" s="184"/>
      <c r="CE14" s="184"/>
      <c r="CF14" s="184"/>
      <c r="CG14" s="184"/>
      <c r="CH14" s="184"/>
      <c r="CI14" s="186">
        <f t="shared" si="14"/>
        <v>0</v>
      </c>
      <c r="CJ14" s="187">
        <f t="shared" si="15"/>
        <v>0</v>
      </c>
      <c r="CK14" s="184"/>
      <c r="CL14" s="184"/>
      <c r="CM14" s="184"/>
      <c r="CN14" s="184"/>
      <c r="CO14" s="184"/>
      <c r="CP14" s="184"/>
      <c r="CQ14" s="184"/>
      <c r="CR14" s="184"/>
      <c r="CS14" s="184"/>
      <c r="CT14" s="184"/>
      <c r="CU14" s="186">
        <f t="shared" si="16"/>
        <v>0</v>
      </c>
      <c r="CV14" s="187">
        <f t="shared" si="17"/>
        <v>0</v>
      </c>
      <c r="CW14" s="184"/>
      <c r="CX14" s="184"/>
      <c r="CY14" s="184"/>
      <c r="CZ14" s="184"/>
      <c r="DA14" s="184"/>
      <c r="DB14" s="184"/>
      <c r="DC14" s="184"/>
      <c r="DD14" s="184"/>
      <c r="DE14" s="184"/>
      <c r="DF14" s="184"/>
      <c r="DG14" s="186">
        <f t="shared" si="18"/>
        <v>0</v>
      </c>
      <c r="DH14" s="187">
        <f t="shared" si="19"/>
        <v>0</v>
      </c>
      <c r="DI14" s="184"/>
      <c r="DJ14" s="184"/>
      <c r="DK14" s="184"/>
      <c r="DL14" s="184"/>
      <c r="DM14" s="184"/>
      <c r="DN14" s="184"/>
      <c r="DO14" s="184"/>
      <c r="DP14" s="184"/>
      <c r="DQ14" s="184"/>
      <c r="DR14" s="184"/>
      <c r="DS14" s="186">
        <f t="shared" si="20"/>
        <v>0</v>
      </c>
      <c r="DT14" s="187">
        <f t="shared" si="21"/>
        <v>0</v>
      </c>
      <c r="DU14" s="184"/>
      <c r="DV14" s="184"/>
      <c r="DW14" s="184"/>
      <c r="DX14" s="184"/>
      <c r="DY14" s="184"/>
      <c r="DZ14" s="184"/>
      <c r="EA14" s="184"/>
      <c r="EB14" s="184"/>
      <c r="EC14" s="184"/>
      <c r="ED14" s="184"/>
      <c r="EE14" s="186">
        <f t="shared" si="22"/>
        <v>0</v>
      </c>
      <c r="EF14" s="187">
        <f t="shared" si="23"/>
        <v>0</v>
      </c>
      <c r="EG14" s="184"/>
      <c r="EH14" s="184"/>
      <c r="EI14" s="184"/>
      <c r="EJ14" s="184"/>
      <c r="EK14" s="184"/>
      <c r="EL14" s="184"/>
      <c r="EM14" s="184"/>
      <c r="EN14" s="184"/>
      <c r="EO14" s="184"/>
      <c r="EP14" s="184"/>
      <c r="EQ14" s="186">
        <f t="shared" si="24"/>
        <v>0</v>
      </c>
      <c r="ER14" s="187">
        <f t="shared" si="25"/>
        <v>0</v>
      </c>
      <c r="ES14" s="184"/>
      <c r="ET14" s="184"/>
      <c r="EU14" s="184"/>
      <c r="EV14" s="184"/>
      <c r="EW14" s="184"/>
      <c r="EX14" s="184"/>
      <c r="EY14" s="184"/>
      <c r="EZ14" s="184"/>
      <c r="FA14" s="184"/>
      <c r="FB14" s="184"/>
      <c r="FC14" s="186">
        <f t="shared" si="26"/>
        <v>0</v>
      </c>
      <c r="FD14" s="187">
        <f t="shared" si="27"/>
        <v>0</v>
      </c>
      <c r="FE14" s="184"/>
      <c r="FF14" s="184"/>
      <c r="FG14" s="184"/>
      <c r="FH14" s="184"/>
      <c r="FI14" s="184"/>
      <c r="FJ14" s="184"/>
      <c r="FK14" s="184"/>
      <c r="FL14" s="184"/>
      <c r="FM14" s="184"/>
      <c r="FN14" s="184"/>
      <c r="FO14" s="186">
        <f t="shared" si="28"/>
        <v>0</v>
      </c>
      <c r="FP14" s="187">
        <f t="shared" si="29"/>
        <v>0</v>
      </c>
      <c r="FQ14" s="184"/>
      <c r="FR14" s="184"/>
      <c r="FS14" s="184"/>
      <c r="FT14" s="184"/>
      <c r="FU14" s="184"/>
      <c r="FV14" s="184"/>
      <c r="FW14" s="184"/>
      <c r="FX14" s="184"/>
      <c r="FY14" s="184"/>
      <c r="FZ14" s="184"/>
      <c r="GA14" s="186">
        <f t="shared" si="30"/>
        <v>0</v>
      </c>
      <c r="GB14" s="187">
        <f t="shared" si="31"/>
        <v>0</v>
      </c>
    </row>
    <row r="15" spans="1:184" s="15" customFormat="1" ht="12" x14ac:dyDescent="0.2">
      <c r="A15" s="60" t="s">
        <v>17</v>
      </c>
      <c r="B15" s="61" t="s">
        <v>16</v>
      </c>
      <c r="C15" s="171">
        <f t="shared" si="0"/>
        <v>5000</v>
      </c>
      <c r="D15" s="172">
        <f t="shared" si="1"/>
        <v>15000</v>
      </c>
      <c r="E15" s="184">
        <v>5000</v>
      </c>
      <c r="F15" s="184">
        <v>15000</v>
      </c>
      <c r="G15" s="184"/>
      <c r="H15" s="184"/>
      <c r="I15" s="184"/>
      <c r="J15" s="184"/>
      <c r="K15" s="184"/>
      <c r="L15" s="184"/>
      <c r="M15" s="184"/>
      <c r="N15" s="184"/>
      <c r="O15" s="186">
        <f t="shared" si="2"/>
        <v>5000</v>
      </c>
      <c r="P15" s="187">
        <f t="shared" si="3"/>
        <v>15000</v>
      </c>
      <c r="Q15" s="184"/>
      <c r="R15" s="184"/>
      <c r="S15" s="184"/>
      <c r="T15" s="184"/>
      <c r="U15" s="184"/>
      <c r="V15" s="184"/>
      <c r="W15" s="184"/>
      <c r="X15" s="184"/>
      <c r="Y15" s="184"/>
      <c r="Z15" s="184"/>
      <c r="AA15" s="186">
        <f t="shared" si="4"/>
        <v>0</v>
      </c>
      <c r="AB15" s="187">
        <f t="shared" si="5"/>
        <v>0</v>
      </c>
      <c r="AC15" s="185"/>
      <c r="AD15" s="180"/>
      <c r="AE15" s="180"/>
      <c r="AF15" s="180"/>
      <c r="AG15" s="180"/>
      <c r="AH15" s="180"/>
      <c r="AI15" s="184"/>
      <c r="AJ15" s="184"/>
      <c r="AK15" s="184"/>
      <c r="AL15" s="184"/>
      <c r="AM15" s="186">
        <f t="shared" si="6"/>
        <v>0</v>
      </c>
      <c r="AN15" s="187">
        <f t="shared" si="7"/>
        <v>0</v>
      </c>
      <c r="AO15" s="184"/>
      <c r="AP15" s="184"/>
      <c r="AQ15" s="184"/>
      <c r="AR15" s="184"/>
      <c r="AS15" s="184"/>
      <c r="AT15" s="184"/>
      <c r="AU15" s="184"/>
      <c r="AV15" s="184"/>
      <c r="AW15" s="184"/>
      <c r="AX15" s="184"/>
      <c r="AY15" s="186">
        <f t="shared" si="8"/>
        <v>0</v>
      </c>
      <c r="AZ15" s="187">
        <f t="shared" si="9"/>
        <v>0</v>
      </c>
      <c r="BA15" s="184"/>
      <c r="BB15" s="184"/>
      <c r="BC15" s="184"/>
      <c r="BD15" s="184"/>
      <c r="BE15" s="184"/>
      <c r="BF15" s="184"/>
      <c r="BG15" s="184"/>
      <c r="BH15" s="184"/>
      <c r="BI15" s="184"/>
      <c r="BJ15" s="184"/>
      <c r="BK15" s="186">
        <f t="shared" si="10"/>
        <v>0</v>
      </c>
      <c r="BL15" s="187">
        <f t="shared" si="11"/>
        <v>0</v>
      </c>
      <c r="BM15" s="184"/>
      <c r="BN15" s="184"/>
      <c r="BO15" s="184"/>
      <c r="BP15" s="184"/>
      <c r="BQ15" s="184"/>
      <c r="BR15" s="184"/>
      <c r="BS15" s="184"/>
      <c r="BT15" s="184"/>
      <c r="BU15" s="184"/>
      <c r="BV15" s="184"/>
      <c r="BW15" s="186">
        <f t="shared" si="12"/>
        <v>0</v>
      </c>
      <c r="BX15" s="187">
        <f t="shared" si="13"/>
        <v>0</v>
      </c>
      <c r="BY15" s="184"/>
      <c r="BZ15" s="184"/>
      <c r="CA15" s="184"/>
      <c r="CB15" s="184"/>
      <c r="CC15" s="184"/>
      <c r="CD15" s="184"/>
      <c r="CE15" s="184"/>
      <c r="CF15" s="184"/>
      <c r="CG15" s="184"/>
      <c r="CH15" s="184"/>
      <c r="CI15" s="186">
        <f t="shared" si="14"/>
        <v>0</v>
      </c>
      <c r="CJ15" s="187">
        <f t="shared" si="15"/>
        <v>0</v>
      </c>
      <c r="CK15" s="184"/>
      <c r="CL15" s="184"/>
      <c r="CM15" s="184"/>
      <c r="CN15" s="184"/>
      <c r="CO15" s="184"/>
      <c r="CP15" s="184"/>
      <c r="CQ15" s="184"/>
      <c r="CR15" s="184"/>
      <c r="CS15" s="184"/>
      <c r="CT15" s="184"/>
      <c r="CU15" s="186">
        <f t="shared" si="16"/>
        <v>0</v>
      </c>
      <c r="CV15" s="187">
        <f t="shared" si="17"/>
        <v>0</v>
      </c>
      <c r="CW15" s="184"/>
      <c r="CX15" s="184"/>
      <c r="CY15" s="184"/>
      <c r="CZ15" s="184"/>
      <c r="DA15" s="184"/>
      <c r="DB15" s="184"/>
      <c r="DC15" s="184"/>
      <c r="DD15" s="184"/>
      <c r="DE15" s="184"/>
      <c r="DF15" s="184"/>
      <c r="DG15" s="186">
        <f t="shared" si="18"/>
        <v>0</v>
      </c>
      <c r="DH15" s="187">
        <f t="shared" si="19"/>
        <v>0</v>
      </c>
      <c r="DI15" s="184"/>
      <c r="DJ15" s="184"/>
      <c r="DK15" s="184"/>
      <c r="DL15" s="184"/>
      <c r="DM15" s="184"/>
      <c r="DN15" s="184"/>
      <c r="DO15" s="184"/>
      <c r="DP15" s="184"/>
      <c r="DQ15" s="184"/>
      <c r="DR15" s="184"/>
      <c r="DS15" s="186">
        <f t="shared" si="20"/>
        <v>0</v>
      </c>
      <c r="DT15" s="187">
        <f t="shared" si="21"/>
        <v>0</v>
      </c>
      <c r="DU15" s="184"/>
      <c r="DV15" s="184"/>
      <c r="DW15" s="184"/>
      <c r="DX15" s="184"/>
      <c r="DY15" s="184"/>
      <c r="DZ15" s="184"/>
      <c r="EA15" s="184"/>
      <c r="EB15" s="184"/>
      <c r="EC15" s="184"/>
      <c r="ED15" s="184"/>
      <c r="EE15" s="186">
        <f t="shared" si="22"/>
        <v>0</v>
      </c>
      <c r="EF15" s="187">
        <f t="shared" si="23"/>
        <v>0</v>
      </c>
      <c r="EG15" s="184"/>
      <c r="EH15" s="184"/>
      <c r="EI15" s="184"/>
      <c r="EJ15" s="184"/>
      <c r="EK15" s="184"/>
      <c r="EL15" s="184"/>
      <c r="EM15" s="184"/>
      <c r="EN15" s="184"/>
      <c r="EO15" s="184"/>
      <c r="EP15" s="184"/>
      <c r="EQ15" s="186">
        <f t="shared" si="24"/>
        <v>0</v>
      </c>
      <c r="ER15" s="187">
        <f t="shared" si="25"/>
        <v>0</v>
      </c>
      <c r="ES15" s="184"/>
      <c r="ET15" s="184"/>
      <c r="EU15" s="184"/>
      <c r="EV15" s="184"/>
      <c r="EW15" s="184"/>
      <c r="EX15" s="184"/>
      <c r="EY15" s="184"/>
      <c r="EZ15" s="184"/>
      <c r="FA15" s="184"/>
      <c r="FB15" s="184"/>
      <c r="FC15" s="186">
        <f t="shared" si="26"/>
        <v>0</v>
      </c>
      <c r="FD15" s="187">
        <f t="shared" si="27"/>
        <v>0</v>
      </c>
      <c r="FE15" s="184"/>
      <c r="FF15" s="184"/>
      <c r="FG15" s="184"/>
      <c r="FH15" s="184"/>
      <c r="FI15" s="184"/>
      <c r="FJ15" s="184"/>
      <c r="FK15" s="184"/>
      <c r="FL15" s="184"/>
      <c r="FM15" s="184"/>
      <c r="FN15" s="184"/>
      <c r="FO15" s="186">
        <f t="shared" si="28"/>
        <v>0</v>
      </c>
      <c r="FP15" s="187">
        <f t="shared" si="29"/>
        <v>0</v>
      </c>
      <c r="FQ15" s="184"/>
      <c r="FR15" s="184"/>
      <c r="FS15" s="184"/>
      <c r="FT15" s="184"/>
      <c r="FU15" s="184"/>
      <c r="FV15" s="184"/>
      <c r="FW15" s="184"/>
      <c r="FX15" s="184"/>
      <c r="FY15" s="184"/>
      <c r="FZ15" s="184"/>
      <c r="GA15" s="186">
        <f t="shared" si="30"/>
        <v>0</v>
      </c>
      <c r="GB15" s="187">
        <f t="shared" si="31"/>
        <v>0</v>
      </c>
    </row>
    <row r="16" spans="1:184" s="15" customFormat="1" ht="12" x14ac:dyDescent="0.2">
      <c r="A16" s="60" t="s">
        <v>19</v>
      </c>
      <c r="B16" s="61" t="s">
        <v>18</v>
      </c>
      <c r="C16" s="171">
        <f t="shared" si="0"/>
        <v>0</v>
      </c>
      <c r="D16" s="172">
        <f t="shared" si="1"/>
        <v>0</v>
      </c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6">
        <f t="shared" si="2"/>
        <v>0</v>
      </c>
      <c r="P16" s="187">
        <f t="shared" si="3"/>
        <v>0</v>
      </c>
      <c r="Q16" s="184"/>
      <c r="R16" s="184"/>
      <c r="S16" s="184"/>
      <c r="T16" s="184"/>
      <c r="U16" s="184"/>
      <c r="V16" s="184"/>
      <c r="W16" s="184"/>
      <c r="X16" s="184"/>
      <c r="Y16" s="184"/>
      <c r="Z16" s="184"/>
      <c r="AA16" s="186">
        <f t="shared" si="4"/>
        <v>0</v>
      </c>
      <c r="AB16" s="187">
        <f t="shared" si="5"/>
        <v>0</v>
      </c>
      <c r="AC16" s="184"/>
      <c r="AD16" s="184"/>
      <c r="AE16" s="184"/>
      <c r="AF16" s="184"/>
      <c r="AG16" s="184"/>
      <c r="AH16" s="184"/>
      <c r="AI16" s="184"/>
      <c r="AJ16" s="184"/>
      <c r="AK16" s="184"/>
      <c r="AL16" s="184"/>
      <c r="AM16" s="186">
        <f t="shared" si="6"/>
        <v>0</v>
      </c>
      <c r="AN16" s="187">
        <f t="shared" si="7"/>
        <v>0</v>
      </c>
      <c r="AO16" s="184"/>
      <c r="AP16" s="184"/>
      <c r="AQ16" s="184"/>
      <c r="AR16" s="184"/>
      <c r="AS16" s="184"/>
      <c r="AT16" s="184"/>
      <c r="AU16" s="184"/>
      <c r="AV16" s="184"/>
      <c r="AW16" s="184"/>
      <c r="AX16" s="184"/>
      <c r="AY16" s="186">
        <f t="shared" si="8"/>
        <v>0</v>
      </c>
      <c r="AZ16" s="187">
        <f t="shared" si="9"/>
        <v>0</v>
      </c>
      <c r="BA16" s="184"/>
      <c r="BB16" s="184"/>
      <c r="BC16" s="184"/>
      <c r="BD16" s="184"/>
      <c r="BE16" s="184"/>
      <c r="BF16" s="184"/>
      <c r="BG16" s="184"/>
      <c r="BH16" s="184"/>
      <c r="BI16" s="184"/>
      <c r="BJ16" s="184"/>
      <c r="BK16" s="186">
        <f t="shared" si="10"/>
        <v>0</v>
      </c>
      <c r="BL16" s="187">
        <f t="shared" si="11"/>
        <v>0</v>
      </c>
      <c r="BM16" s="184"/>
      <c r="BN16" s="184"/>
      <c r="BO16" s="184"/>
      <c r="BP16" s="184"/>
      <c r="BQ16" s="184"/>
      <c r="BR16" s="184"/>
      <c r="BS16" s="184"/>
      <c r="BT16" s="184"/>
      <c r="BU16" s="184"/>
      <c r="BV16" s="184"/>
      <c r="BW16" s="186">
        <f t="shared" si="12"/>
        <v>0</v>
      </c>
      <c r="BX16" s="187">
        <f t="shared" si="13"/>
        <v>0</v>
      </c>
      <c r="BY16" s="184"/>
      <c r="BZ16" s="184"/>
      <c r="CA16" s="184"/>
      <c r="CB16" s="184"/>
      <c r="CC16" s="184"/>
      <c r="CD16" s="184"/>
      <c r="CE16" s="184"/>
      <c r="CF16" s="184"/>
      <c r="CG16" s="184"/>
      <c r="CH16" s="184"/>
      <c r="CI16" s="186">
        <f t="shared" si="14"/>
        <v>0</v>
      </c>
      <c r="CJ16" s="187">
        <f t="shared" si="15"/>
        <v>0</v>
      </c>
      <c r="CK16" s="184"/>
      <c r="CL16" s="184"/>
      <c r="CM16" s="184"/>
      <c r="CN16" s="184"/>
      <c r="CO16" s="184"/>
      <c r="CP16" s="184"/>
      <c r="CQ16" s="184"/>
      <c r="CR16" s="184"/>
      <c r="CS16" s="184"/>
      <c r="CT16" s="184"/>
      <c r="CU16" s="186">
        <f t="shared" si="16"/>
        <v>0</v>
      </c>
      <c r="CV16" s="187">
        <f t="shared" si="17"/>
        <v>0</v>
      </c>
      <c r="CW16" s="184"/>
      <c r="CX16" s="184"/>
      <c r="CY16" s="184"/>
      <c r="CZ16" s="184"/>
      <c r="DA16" s="184"/>
      <c r="DB16" s="184"/>
      <c r="DC16" s="184"/>
      <c r="DD16" s="184"/>
      <c r="DE16" s="184"/>
      <c r="DF16" s="184"/>
      <c r="DG16" s="186">
        <f t="shared" si="18"/>
        <v>0</v>
      </c>
      <c r="DH16" s="187">
        <f t="shared" si="19"/>
        <v>0</v>
      </c>
      <c r="DI16" s="184"/>
      <c r="DJ16" s="184"/>
      <c r="DK16" s="184"/>
      <c r="DL16" s="184"/>
      <c r="DM16" s="184"/>
      <c r="DN16" s="184"/>
      <c r="DO16" s="184"/>
      <c r="DP16" s="184"/>
      <c r="DQ16" s="184"/>
      <c r="DR16" s="184"/>
      <c r="DS16" s="186">
        <f t="shared" si="20"/>
        <v>0</v>
      </c>
      <c r="DT16" s="187">
        <f t="shared" si="21"/>
        <v>0</v>
      </c>
      <c r="DU16" s="184"/>
      <c r="DV16" s="184"/>
      <c r="DW16" s="184"/>
      <c r="DX16" s="184"/>
      <c r="DY16" s="184"/>
      <c r="DZ16" s="184"/>
      <c r="EA16" s="184"/>
      <c r="EB16" s="184"/>
      <c r="EC16" s="184"/>
      <c r="ED16" s="184"/>
      <c r="EE16" s="186">
        <f t="shared" si="22"/>
        <v>0</v>
      </c>
      <c r="EF16" s="187">
        <f t="shared" si="23"/>
        <v>0</v>
      </c>
      <c r="EG16" s="184"/>
      <c r="EH16" s="184"/>
      <c r="EI16" s="184"/>
      <c r="EJ16" s="184"/>
      <c r="EK16" s="184"/>
      <c r="EL16" s="184"/>
      <c r="EM16" s="184"/>
      <c r="EN16" s="184"/>
      <c r="EO16" s="184"/>
      <c r="EP16" s="184"/>
      <c r="EQ16" s="186">
        <f t="shared" si="24"/>
        <v>0</v>
      </c>
      <c r="ER16" s="187">
        <f t="shared" si="25"/>
        <v>0</v>
      </c>
      <c r="ES16" s="184"/>
      <c r="ET16" s="184"/>
      <c r="EU16" s="184"/>
      <c r="EV16" s="184"/>
      <c r="EW16" s="184"/>
      <c r="EX16" s="184"/>
      <c r="EY16" s="184"/>
      <c r="EZ16" s="184"/>
      <c r="FA16" s="184"/>
      <c r="FB16" s="184"/>
      <c r="FC16" s="186">
        <f t="shared" si="26"/>
        <v>0</v>
      </c>
      <c r="FD16" s="187">
        <f t="shared" si="27"/>
        <v>0</v>
      </c>
      <c r="FE16" s="184"/>
      <c r="FF16" s="184"/>
      <c r="FG16" s="184"/>
      <c r="FH16" s="184"/>
      <c r="FI16" s="184"/>
      <c r="FJ16" s="184"/>
      <c r="FK16" s="184"/>
      <c r="FL16" s="184"/>
      <c r="FM16" s="184"/>
      <c r="FN16" s="184"/>
      <c r="FO16" s="186">
        <f t="shared" si="28"/>
        <v>0</v>
      </c>
      <c r="FP16" s="187">
        <f t="shared" si="29"/>
        <v>0</v>
      </c>
      <c r="FQ16" s="184"/>
      <c r="FR16" s="184"/>
      <c r="FS16" s="184"/>
      <c r="FT16" s="184"/>
      <c r="FU16" s="184"/>
      <c r="FV16" s="184"/>
      <c r="FW16" s="184"/>
      <c r="FX16" s="184"/>
      <c r="FY16" s="184"/>
      <c r="FZ16" s="184"/>
      <c r="GA16" s="186">
        <f t="shared" si="30"/>
        <v>0</v>
      </c>
      <c r="GB16" s="187">
        <f t="shared" si="31"/>
        <v>0</v>
      </c>
    </row>
    <row r="17" spans="1:184" s="15" customFormat="1" ht="24" x14ac:dyDescent="0.2">
      <c r="A17" s="60" t="s">
        <v>21</v>
      </c>
      <c r="B17" s="61" t="s">
        <v>20</v>
      </c>
      <c r="C17" s="171">
        <f t="shared" si="0"/>
        <v>0</v>
      </c>
      <c r="D17" s="172">
        <f t="shared" si="1"/>
        <v>0</v>
      </c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6">
        <f t="shared" si="2"/>
        <v>0</v>
      </c>
      <c r="P17" s="187">
        <f t="shared" si="3"/>
        <v>0</v>
      </c>
      <c r="Q17" s="184"/>
      <c r="R17" s="184"/>
      <c r="S17" s="184"/>
      <c r="T17" s="184"/>
      <c r="U17" s="184"/>
      <c r="V17" s="184"/>
      <c r="W17" s="184"/>
      <c r="X17" s="184"/>
      <c r="Y17" s="184"/>
      <c r="Z17" s="184"/>
      <c r="AA17" s="186">
        <f t="shared" si="4"/>
        <v>0</v>
      </c>
      <c r="AB17" s="187">
        <f t="shared" si="5"/>
        <v>0</v>
      </c>
      <c r="AC17" s="184"/>
      <c r="AD17" s="184"/>
      <c r="AE17" s="184"/>
      <c r="AF17" s="184"/>
      <c r="AG17" s="184"/>
      <c r="AH17" s="184"/>
      <c r="AI17" s="184"/>
      <c r="AJ17" s="184"/>
      <c r="AK17" s="184"/>
      <c r="AL17" s="184"/>
      <c r="AM17" s="186">
        <f t="shared" si="6"/>
        <v>0</v>
      </c>
      <c r="AN17" s="187">
        <f t="shared" si="7"/>
        <v>0</v>
      </c>
      <c r="AO17" s="184"/>
      <c r="AP17" s="184"/>
      <c r="AQ17" s="184"/>
      <c r="AR17" s="184"/>
      <c r="AS17" s="184"/>
      <c r="AT17" s="184"/>
      <c r="AU17" s="184"/>
      <c r="AV17" s="184"/>
      <c r="AW17" s="184"/>
      <c r="AX17" s="184"/>
      <c r="AY17" s="186">
        <f t="shared" si="8"/>
        <v>0</v>
      </c>
      <c r="AZ17" s="187">
        <f t="shared" si="9"/>
        <v>0</v>
      </c>
      <c r="BA17" s="184"/>
      <c r="BB17" s="184"/>
      <c r="BC17" s="184"/>
      <c r="BD17" s="184"/>
      <c r="BE17" s="184"/>
      <c r="BF17" s="184"/>
      <c r="BG17" s="184"/>
      <c r="BH17" s="184"/>
      <c r="BI17" s="184"/>
      <c r="BJ17" s="184"/>
      <c r="BK17" s="186">
        <f t="shared" si="10"/>
        <v>0</v>
      </c>
      <c r="BL17" s="187">
        <f t="shared" si="11"/>
        <v>0</v>
      </c>
      <c r="BM17" s="184"/>
      <c r="BN17" s="184"/>
      <c r="BO17" s="184"/>
      <c r="BP17" s="184"/>
      <c r="BQ17" s="184"/>
      <c r="BR17" s="184"/>
      <c r="BS17" s="184"/>
      <c r="BT17" s="184"/>
      <c r="BU17" s="184"/>
      <c r="BV17" s="184"/>
      <c r="BW17" s="186">
        <f t="shared" si="12"/>
        <v>0</v>
      </c>
      <c r="BX17" s="187">
        <f t="shared" si="13"/>
        <v>0</v>
      </c>
      <c r="BY17" s="184"/>
      <c r="BZ17" s="184"/>
      <c r="CA17" s="184"/>
      <c r="CB17" s="184"/>
      <c r="CC17" s="184"/>
      <c r="CD17" s="184"/>
      <c r="CE17" s="184"/>
      <c r="CF17" s="184"/>
      <c r="CG17" s="184"/>
      <c r="CH17" s="184"/>
      <c r="CI17" s="186">
        <f t="shared" si="14"/>
        <v>0</v>
      </c>
      <c r="CJ17" s="187">
        <f t="shared" si="15"/>
        <v>0</v>
      </c>
      <c r="CK17" s="184"/>
      <c r="CL17" s="184"/>
      <c r="CM17" s="184"/>
      <c r="CN17" s="184"/>
      <c r="CO17" s="184"/>
      <c r="CP17" s="184"/>
      <c r="CQ17" s="184"/>
      <c r="CR17" s="184"/>
      <c r="CS17" s="184"/>
      <c r="CT17" s="184"/>
      <c r="CU17" s="186">
        <f t="shared" si="16"/>
        <v>0</v>
      </c>
      <c r="CV17" s="187">
        <f t="shared" si="17"/>
        <v>0</v>
      </c>
      <c r="CW17" s="184"/>
      <c r="CX17" s="184"/>
      <c r="CY17" s="184"/>
      <c r="CZ17" s="184"/>
      <c r="DA17" s="184"/>
      <c r="DB17" s="184"/>
      <c r="DC17" s="184"/>
      <c r="DD17" s="184"/>
      <c r="DE17" s="184"/>
      <c r="DF17" s="184"/>
      <c r="DG17" s="186">
        <f t="shared" si="18"/>
        <v>0</v>
      </c>
      <c r="DH17" s="187">
        <f t="shared" si="19"/>
        <v>0</v>
      </c>
      <c r="DI17" s="184"/>
      <c r="DJ17" s="184"/>
      <c r="DK17" s="184"/>
      <c r="DL17" s="184"/>
      <c r="DM17" s="184"/>
      <c r="DN17" s="184"/>
      <c r="DO17" s="184"/>
      <c r="DP17" s="184"/>
      <c r="DQ17" s="184"/>
      <c r="DR17" s="184"/>
      <c r="DS17" s="186">
        <f t="shared" si="20"/>
        <v>0</v>
      </c>
      <c r="DT17" s="187">
        <f t="shared" si="21"/>
        <v>0</v>
      </c>
      <c r="DU17" s="184"/>
      <c r="DV17" s="184"/>
      <c r="DW17" s="184"/>
      <c r="DX17" s="184"/>
      <c r="DY17" s="184"/>
      <c r="DZ17" s="184"/>
      <c r="EA17" s="184"/>
      <c r="EB17" s="184"/>
      <c r="EC17" s="184"/>
      <c r="ED17" s="184"/>
      <c r="EE17" s="186">
        <f t="shared" si="22"/>
        <v>0</v>
      </c>
      <c r="EF17" s="187">
        <f t="shared" si="23"/>
        <v>0</v>
      </c>
      <c r="EG17" s="184"/>
      <c r="EH17" s="184"/>
      <c r="EI17" s="184"/>
      <c r="EJ17" s="184"/>
      <c r="EK17" s="184"/>
      <c r="EL17" s="184"/>
      <c r="EM17" s="184"/>
      <c r="EN17" s="184"/>
      <c r="EO17" s="184"/>
      <c r="EP17" s="184"/>
      <c r="EQ17" s="186">
        <f t="shared" si="24"/>
        <v>0</v>
      </c>
      <c r="ER17" s="187">
        <f t="shared" si="25"/>
        <v>0</v>
      </c>
      <c r="ES17" s="184"/>
      <c r="ET17" s="184"/>
      <c r="EU17" s="184"/>
      <c r="EV17" s="184"/>
      <c r="EW17" s="184"/>
      <c r="EX17" s="184"/>
      <c r="EY17" s="184"/>
      <c r="EZ17" s="184"/>
      <c r="FA17" s="184"/>
      <c r="FB17" s="184"/>
      <c r="FC17" s="186">
        <f t="shared" si="26"/>
        <v>0</v>
      </c>
      <c r="FD17" s="187">
        <f t="shared" si="27"/>
        <v>0</v>
      </c>
      <c r="FE17" s="184"/>
      <c r="FF17" s="184"/>
      <c r="FG17" s="184"/>
      <c r="FH17" s="184"/>
      <c r="FI17" s="184"/>
      <c r="FJ17" s="184"/>
      <c r="FK17" s="184"/>
      <c r="FL17" s="184"/>
      <c r="FM17" s="184"/>
      <c r="FN17" s="184"/>
      <c r="FO17" s="186">
        <f t="shared" si="28"/>
        <v>0</v>
      </c>
      <c r="FP17" s="187">
        <f t="shared" si="29"/>
        <v>0</v>
      </c>
      <c r="FQ17" s="184"/>
      <c r="FR17" s="184"/>
      <c r="FS17" s="184"/>
      <c r="FT17" s="184"/>
      <c r="FU17" s="184"/>
      <c r="FV17" s="184"/>
      <c r="FW17" s="184"/>
      <c r="FX17" s="184"/>
      <c r="FY17" s="184"/>
      <c r="FZ17" s="184"/>
      <c r="GA17" s="186">
        <f t="shared" si="30"/>
        <v>0</v>
      </c>
      <c r="GB17" s="187">
        <f t="shared" si="31"/>
        <v>0</v>
      </c>
    </row>
    <row r="18" spans="1:184" s="15" customFormat="1" ht="12" x14ac:dyDescent="0.2">
      <c r="A18" s="60" t="s">
        <v>23</v>
      </c>
      <c r="B18" s="61" t="s">
        <v>22</v>
      </c>
      <c r="C18" s="171">
        <f t="shared" si="0"/>
        <v>0</v>
      </c>
      <c r="D18" s="172">
        <f t="shared" si="1"/>
        <v>0</v>
      </c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6">
        <f t="shared" si="2"/>
        <v>0</v>
      </c>
      <c r="P18" s="187">
        <f t="shared" si="3"/>
        <v>0</v>
      </c>
      <c r="Q18" s="184"/>
      <c r="R18" s="184"/>
      <c r="S18" s="184"/>
      <c r="T18" s="184"/>
      <c r="U18" s="184"/>
      <c r="V18" s="184"/>
      <c r="W18" s="184"/>
      <c r="X18" s="184"/>
      <c r="Y18" s="184"/>
      <c r="Z18" s="184"/>
      <c r="AA18" s="186">
        <f t="shared" si="4"/>
        <v>0</v>
      </c>
      <c r="AB18" s="187">
        <f t="shared" si="5"/>
        <v>0</v>
      </c>
      <c r="AC18" s="184"/>
      <c r="AD18" s="184"/>
      <c r="AE18" s="184"/>
      <c r="AF18" s="184"/>
      <c r="AG18" s="184"/>
      <c r="AH18" s="184"/>
      <c r="AI18" s="184"/>
      <c r="AJ18" s="184"/>
      <c r="AK18" s="184"/>
      <c r="AL18" s="184"/>
      <c r="AM18" s="186">
        <f t="shared" si="6"/>
        <v>0</v>
      </c>
      <c r="AN18" s="187">
        <f t="shared" si="7"/>
        <v>0</v>
      </c>
      <c r="AO18" s="184"/>
      <c r="AP18" s="184"/>
      <c r="AQ18" s="184"/>
      <c r="AR18" s="184"/>
      <c r="AS18" s="184"/>
      <c r="AT18" s="184"/>
      <c r="AU18" s="184"/>
      <c r="AV18" s="184"/>
      <c r="AW18" s="184"/>
      <c r="AX18" s="184"/>
      <c r="AY18" s="186">
        <f t="shared" si="8"/>
        <v>0</v>
      </c>
      <c r="AZ18" s="187">
        <f t="shared" si="9"/>
        <v>0</v>
      </c>
      <c r="BA18" s="184"/>
      <c r="BB18" s="184"/>
      <c r="BC18" s="184"/>
      <c r="BD18" s="184"/>
      <c r="BE18" s="184"/>
      <c r="BF18" s="184"/>
      <c r="BG18" s="184"/>
      <c r="BH18" s="184"/>
      <c r="BI18" s="184"/>
      <c r="BJ18" s="184"/>
      <c r="BK18" s="186">
        <f t="shared" si="10"/>
        <v>0</v>
      </c>
      <c r="BL18" s="187">
        <f t="shared" si="11"/>
        <v>0</v>
      </c>
      <c r="BM18" s="184"/>
      <c r="BN18" s="184"/>
      <c r="BO18" s="184"/>
      <c r="BP18" s="184"/>
      <c r="BQ18" s="184"/>
      <c r="BR18" s="184"/>
      <c r="BS18" s="184"/>
      <c r="BT18" s="184"/>
      <c r="BU18" s="184"/>
      <c r="BV18" s="184"/>
      <c r="BW18" s="186">
        <f t="shared" si="12"/>
        <v>0</v>
      </c>
      <c r="BX18" s="187">
        <f t="shared" si="13"/>
        <v>0</v>
      </c>
      <c r="BY18" s="184"/>
      <c r="BZ18" s="184"/>
      <c r="CA18" s="184"/>
      <c r="CB18" s="184"/>
      <c r="CC18" s="184"/>
      <c r="CD18" s="184"/>
      <c r="CE18" s="184"/>
      <c r="CF18" s="184"/>
      <c r="CG18" s="184"/>
      <c r="CH18" s="184"/>
      <c r="CI18" s="186">
        <f t="shared" si="14"/>
        <v>0</v>
      </c>
      <c r="CJ18" s="187">
        <f t="shared" si="15"/>
        <v>0</v>
      </c>
      <c r="CK18" s="184"/>
      <c r="CL18" s="184"/>
      <c r="CM18" s="184"/>
      <c r="CN18" s="184"/>
      <c r="CO18" s="184"/>
      <c r="CP18" s="184"/>
      <c r="CQ18" s="184"/>
      <c r="CR18" s="184"/>
      <c r="CS18" s="184"/>
      <c r="CT18" s="184"/>
      <c r="CU18" s="186">
        <f t="shared" si="16"/>
        <v>0</v>
      </c>
      <c r="CV18" s="187">
        <f t="shared" si="17"/>
        <v>0</v>
      </c>
      <c r="CW18" s="184"/>
      <c r="CX18" s="184"/>
      <c r="CY18" s="184"/>
      <c r="CZ18" s="184"/>
      <c r="DA18" s="184"/>
      <c r="DB18" s="184"/>
      <c r="DC18" s="184"/>
      <c r="DD18" s="184"/>
      <c r="DE18" s="184"/>
      <c r="DF18" s="184"/>
      <c r="DG18" s="186">
        <f t="shared" si="18"/>
        <v>0</v>
      </c>
      <c r="DH18" s="187">
        <f t="shared" si="19"/>
        <v>0</v>
      </c>
      <c r="DI18" s="184"/>
      <c r="DJ18" s="184"/>
      <c r="DK18" s="184"/>
      <c r="DL18" s="184"/>
      <c r="DM18" s="184"/>
      <c r="DN18" s="184"/>
      <c r="DO18" s="184"/>
      <c r="DP18" s="184"/>
      <c r="DQ18" s="184"/>
      <c r="DR18" s="184"/>
      <c r="DS18" s="186">
        <f t="shared" si="20"/>
        <v>0</v>
      </c>
      <c r="DT18" s="187">
        <f t="shared" si="21"/>
        <v>0</v>
      </c>
      <c r="DU18" s="184"/>
      <c r="DV18" s="184"/>
      <c r="DW18" s="184"/>
      <c r="DX18" s="184"/>
      <c r="DY18" s="184"/>
      <c r="DZ18" s="184"/>
      <c r="EA18" s="184"/>
      <c r="EB18" s="184"/>
      <c r="EC18" s="184"/>
      <c r="ED18" s="184"/>
      <c r="EE18" s="186">
        <f t="shared" si="22"/>
        <v>0</v>
      </c>
      <c r="EF18" s="187">
        <f t="shared" si="23"/>
        <v>0</v>
      </c>
      <c r="EG18" s="184"/>
      <c r="EH18" s="184"/>
      <c r="EI18" s="184"/>
      <c r="EJ18" s="184"/>
      <c r="EK18" s="184"/>
      <c r="EL18" s="184"/>
      <c r="EM18" s="184"/>
      <c r="EN18" s="184"/>
      <c r="EO18" s="184"/>
      <c r="EP18" s="184"/>
      <c r="EQ18" s="186">
        <f t="shared" si="24"/>
        <v>0</v>
      </c>
      <c r="ER18" s="187">
        <f t="shared" si="25"/>
        <v>0</v>
      </c>
      <c r="ES18" s="184"/>
      <c r="ET18" s="184"/>
      <c r="EU18" s="184"/>
      <c r="EV18" s="184"/>
      <c r="EW18" s="184"/>
      <c r="EX18" s="184"/>
      <c r="EY18" s="184"/>
      <c r="EZ18" s="184"/>
      <c r="FA18" s="184"/>
      <c r="FB18" s="184"/>
      <c r="FC18" s="186">
        <f t="shared" si="26"/>
        <v>0</v>
      </c>
      <c r="FD18" s="187">
        <f t="shared" si="27"/>
        <v>0</v>
      </c>
      <c r="FE18" s="184"/>
      <c r="FF18" s="184"/>
      <c r="FG18" s="184"/>
      <c r="FH18" s="184"/>
      <c r="FI18" s="184"/>
      <c r="FJ18" s="184"/>
      <c r="FK18" s="184"/>
      <c r="FL18" s="184"/>
      <c r="FM18" s="184"/>
      <c r="FN18" s="184"/>
      <c r="FO18" s="186">
        <f t="shared" si="28"/>
        <v>0</v>
      </c>
      <c r="FP18" s="187">
        <f t="shared" si="29"/>
        <v>0</v>
      </c>
      <c r="FQ18" s="184"/>
      <c r="FR18" s="184"/>
      <c r="FS18" s="184"/>
      <c r="FT18" s="184"/>
      <c r="FU18" s="184"/>
      <c r="FV18" s="184"/>
      <c r="FW18" s="184"/>
      <c r="FX18" s="184"/>
      <c r="FY18" s="184"/>
      <c r="FZ18" s="184"/>
      <c r="GA18" s="186">
        <f t="shared" si="30"/>
        <v>0</v>
      </c>
      <c r="GB18" s="187">
        <f t="shared" si="31"/>
        <v>0</v>
      </c>
    </row>
    <row r="19" spans="1:184" s="15" customFormat="1" ht="12" x14ac:dyDescent="0.2">
      <c r="A19" s="60" t="s">
        <v>25</v>
      </c>
      <c r="B19" s="61" t="s">
        <v>24</v>
      </c>
      <c r="C19" s="171">
        <f t="shared" si="0"/>
        <v>0</v>
      </c>
      <c r="D19" s="172">
        <f t="shared" si="1"/>
        <v>0</v>
      </c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6">
        <f t="shared" si="2"/>
        <v>0</v>
      </c>
      <c r="P19" s="187">
        <f t="shared" si="3"/>
        <v>0</v>
      </c>
      <c r="Q19" s="184"/>
      <c r="R19" s="184"/>
      <c r="S19" s="184"/>
      <c r="T19" s="184"/>
      <c r="U19" s="184"/>
      <c r="V19" s="184"/>
      <c r="W19" s="184"/>
      <c r="X19" s="184"/>
      <c r="Y19" s="184"/>
      <c r="Z19" s="184"/>
      <c r="AA19" s="186">
        <f t="shared" si="4"/>
        <v>0</v>
      </c>
      <c r="AB19" s="187">
        <f t="shared" si="5"/>
        <v>0</v>
      </c>
      <c r="AC19" s="184"/>
      <c r="AD19" s="184"/>
      <c r="AE19" s="184"/>
      <c r="AF19" s="184"/>
      <c r="AG19" s="184"/>
      <c r="AH19" s="184"/>
      <c r="AI19" s="184"/>
      <c r="AJ19" s="184"/>
      <c r="AK19" s="184"/>
      <c r="AL19" s="184"/>
      <c r="AM19" s="186">
        <f t="shared" si="6"/>
        <v>0</v>
      </c>
      <c r="AN19" s="187">
        <f t="shared" si="7"/>
        <v>0</v>
      </c>
      <c r="AO19" s="184"/>
      <c r="AP19" s="184"/>
      <c r="AQ19" s="184"/>
      <c r="AR19" s="184"/>
      <c r="AS19" s="184"/>
      <c r="AT19" s="184"/>
      <c r="AU19" s="184"/>
      <c r="AV19" s="184"/>
      <c r="AW19" s="184"/>
      <c r="AX19" s="184"/>
      <c r="AY19" s="186">
        <f t="shared" si="8"/>
        <v>0</v>
      </c>
      <c r="AZ19" s="187">
        <f t="shared" si="9"/>
        <v>0</v>
      </c>
      <c r="BA19" s="184"/>
      <c r="BB19" s="184"/>
      <c r="BC19" s="184"/>
      <c r="BD19" s="184"/>
      <c r="BE19" s="184"/>
      <c r="BF19" s="184"/>
      <c r="BG19" s="184"/>
      <c r="BH19" s="184"/>
      <c r="BI19" s="184"/>
      <c r="BJ19" s="184"/>
      <c r="BK19" s="186">
        <f t="shared" si="10"/>
        <v>0</v>
      </c>
      <c r="BL19" s="187">
        <f t="shared" si="11"/>
        <v>0</v>
      </c>
      <c r="BM19" s="184"/>
      <c r="BN19" s="184"/>
      <c r="BO19" s="184"/>
      <c r="BP19" s="184"/>
      <c r="BQ19" s="184"/>
      <c r="BR19" s="184"/>
      <c r="BS19" s="184"/>
      <c r="BT19" s="184"/>
      <c r="BU19" s="184"/>
      <c r="BV19" s="184"/>
      <c r="BW19" s="186">
        <f t="shared" si="12"/>
        <v>0</v>
      </c>
      <c r="BX19" s="187">
        <f t="shared" si="13"/>
        <v>0</v>
      </c>
      <c r="BY19" s="184"/>
      <c r="BZ19" s="184"/>
      <c r="CA19" s="184"/>
      <c r="CB19" s="184"/>
      <c r="CC19" s="184"/>
      <c r="CD19" s="184"/>
      <c r="CE19" s="184"/>
      <c r="CF19" s="184"/>
      <c r="CG19" s="184"/>
      <c r="CH19" s="184"/>
      <c r="CI19" s="186">
        <f t="shared" si="14"/>
        <v>0</v>
      </c>
      <c r="CJ19" s="187">
        <f t="shared" si="15"/>
        <v>0</v>
      </c>
      <c r="CK19" s="184"/>
      <c r="CL19" s="184"/>
      <c r="CM19" s="184"/>
      <c r="CN19" s="184"/>
      <c r="CO19" s="184"/>
      <c r="CP19" s="184"/>
      <c r="CQ19" s="184"/>
      <c r="CR19" s="184"/>
      <c r="CS19" s="184"/>
      <c r="CT19" s="184"/>
      <c r="CU19" s="186">
        <f t="shared" si="16"/>
        <v>0</v>
      </c>
      <c r="CV19" s="187">
        <f t="shared" si="17"/>
        <v>0</v>
      </c>
      <c r="CW19" s="184"/>
      <c r="CX19" s="184"/>
      <c r="CY19" s="184"/>
      <c r="CZ19" s="184"/>
      <c r="DA19" s="184"/>
      <c r="DB19" s="184"/>
      <c r="DC19" s="184"/>
      <c r="DD19" s="184"/>
      <c r="DE19" s="184"/>
      <c r="DF19" s="184"/>
      <c r="DG19" s="186">
        <f t="shared" si="18"/>
        <v>0</v>
      </c>
      <c r="DH19" s="187">
        <f t="shared" si="19"/>
        <v>0</v>
      </c>
      <c r="DI19" s="184"/>
      <c r="DJ19" s="184"/>
      <c r="DK19" s="184"/>
      <c r="DL19" s="184"/>
      <c r="DM19" s="184"/>
      <c r="DN19" s="184"/>
      <c r="DO19" s="184"/>
      <c r="DP19" s="184"/>
      <c r="DQ19" s="184"/>
      <c r="DR19" s="184"/>
      <c r="DS19" s="186">
        <f t="shared" si="20"/>
        <v>0</v>
      </c>
      <c r="DT19" s="187">
        <f t="shared" si="21"/>
        <v>0</v>
      </c>
      <c r="DU19" s="184"/>
      <c r="DV19" s="184"/>
      <c r="DW19" s="184"/>
      <c r="DX19" s="184"/>
      <c r="DY19" s="184"/>
      <c r="DZ19" s="184"/>
      <c r="EA19" s="184"/>
      <c r="EB19" s="184"/>
      <c r="EC19" s="184"/>
      <c r="ED19" s="184"/>
      <c r="EE19" s="186">
        <f t="shared" si="22"/>
        <v>0</v>
      </c>
      <c r="EF19" s="187">
        <f t="shared" si="23"/>
        <v>0</v>
      </c>
      <c r="EG19" s="184"/>
      <c r="EH19" s="184"/>
      <c r="EI19" s="184"/>
      <c r="EJ19" s="184"/>
      <c r="EK19" s="184"/>
      <c r="EL19" s="184"/>
      <c r="EM19" s="184"/>
      <c r="EN19" s="184"/>
      <c r="EO19" s="184"/>
      <c r="EP19" s="184"/>
      <c r="EQ19" s="186">
        <f t="shared" si="24"/>
        <v>0</v>
      </c>
      <c r="ER19" s="187">
        <f t="shared" si="25"/>
        <v>0</v>
      </c>
      <c r="ES19" s="184"/>
      <c r="ET19" s="184"/>
      <c r="EU19" s="184"/>
      <c r="EV19" s="184"/>
      <c r="EW19" s="184"/>
      <c r="EX19" s="184"/>
      <c r="EY19" s="184"/>
      <c r="EZ19" s="184"/>
      <c r="FA19" s="184"/>
      <c r="FB19" s="184"/>
      <c r="FC19" s="186">
        <f t="shared" si="26"/>
        <v>0</v>
      </c>
      <c r="FD19" s="187">
        <f t="shared" si="27"/>
        <v>0</v>
      </c>
      <c r="FE19" s="184"/>
      <c r="FF19" s="184"/>
      <c r="FG19" s="184"/>
      <c r="FH19" s="184"/>
      <c r="FI19" s="184"/>
      <c r="FJ19" s="184"/>
      <c r="FK19" s="184"/>
      <c r="FL19" s="184"/>
      <c r="FM19" s="184"/>
      <c r="FN19" s="184"/>
      <c r="FO19" s="186">
        <f t="shared" si="28"/>
        <v>0</v>
      </c>
      <c r="FP19" s="187">
        <f t="shared" si="29"/>
        <v>0</v>
      </c>
      <c r="FQ19" s="184"/>
      <c r="FR19" s="184"/>
      <c r="FS19" s="184"/>
      <c r="FT19" s="184"/>
      <c r="FU19" s="184"/>
      <c r="FV19" s="184"/>
      <c r="FW19" s="184"/>
      <c r="FX19" s="184"/>
      <c r="FY19" s="184"/>
      <c r="FZ19" s="184"/>
      <c r="GA19" s="186">
        <f t="shared" si="30"/>
        <v>0</v>
      </c>
      <c r="GB19" s="187">
        <f t="shared" si="31"/>
        <v>0</v>
      </c>
    </row>
    <row r="20" spans="1:184" s="15" customFormat="1" ht="12" x14ac:dyDescent="0.2">
      <c r="A20" s="60" t="s">
        <v>27</v>
      </c>
      <c r="B20" s="61" t="s">
        <v>26</v>
      </c>
      <c r="C20" s="171">
        <f t="shared" si="0"/>
        <v>0</v>
      </c>
      <c r="D20" s="172">
        <f t="shared" si="1"/>
        <v>0</v>
      </c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6">
        <f t="shared" si="2"/>
        <v>0</v>
      </c>
      <c r="P20" s="187">
        <f t="shared" si="3"/>
        <v>0</v>
      </c>
      <c r="Q20" s="184"/>
      <c r="R20" s="184"/>
      <c r="S20" s="184"/>
      <c r="T20" s="184"/>
      <c r="U20" s="184"/>
      <c r="V20" s="184"/>
      <c r="W20" s="184"/>
      <c r="X20" s="184"/>
      <c r="Y20" s="184"/>
      <c r="Z20" s="184"/>
      <c r="AA20" s="186">
        <f t="shared" si="4"/>
        <v>0</v>
      </c>
      <c r="AB20" s="187">
        <f t="shared" si="5"/>
        <v>0</v>
      </c>
      <c r="AC20" s="184"/>
      <c r="AD20" s="184"/>
      <c r="AE20" s="184"/>
      <c r="AF20" s="184"/>
      <c r="AG20" s="184"/>
      <c r="AH20" s="184"/>
      <c r="AI20" s="184"/>
      <c r="AJ20" s="184"/>
      <c r="AK20" s="184"/>
      <c r="AL20" s="184"/>
      <c r="AM20" s="186">
        <f t="shared" si="6"/>
        <v>0</v>
      </c>
      <c r="AN20" s="187">
        <f t="shared" si="7"/>
        <v>0</v>
      </c>
      <c r="AO20" s="184"/>
      <c r="AP20" s="184"/>
      <c r="AQ20" s="184"/>
      <c r="AR20" s="184"/>
      <c r="AS20" s="184"/>
      <c r="AT20" s="184"/>
      <c r="AU20" s="184"/>
      <c r="AV20" s="184"/>
      <c r="AW20" s="184"/>
      <c r="AX20" s="184"/>
      <c r="AY20" s="186">
        <f t="shared" si="8"/>
        <v>0</v>
      </c>
      <c r="AZ20" s="187">
        <f t="shared" si="9"/>
        <v>0</v>
      </c>
      <c r="BA20" s="184"/>
      <c r="BB20" s="184"/>
      <c r="BC20" s="184"/>
      <c r="BD20" s="184"/>
      <c r="BE20" s="184"/>
      <c r="BF20" s="184"/>
      <c r="BG20" s="184"/>
      <c r="BH20" s="184"/>
      <c r="BI20" s="184"/>
      <c r="BJ20" s="184"/>
      <c r="BK20" s="186">
        <f t="shared" si="10"/>
        <v>0</v>
      </c>
      <c r="BL20" s="187">
        <f t="shared" si="11"/>
        <v>0</v>
      </c>
      <c r="BM20" s="184"/>
      <c r="BN20" s="184"/>
      <c r="BO20" s="184"/>
      <c r="BP20" s="184"/>
      <c r="BQ20" s="184"/>
      <c r="BR20" s="184"/>
      <c r="BS20" s="184"/>
      <c r="BT20" s="184"/>
      <c r="BU20" s="184"/>
      <c r="BV20" s="184"/>
      <c r="BW20" s="186">
        <f t="shared" si="12"/>
        <v>0</v>
      </c>
      <c r="BX20" s="187">
        <f t="shared" si="13"/>
        <v>0</v>
      </c>
      <c r="BY20" s="184"/>
      <c r="BZ20" s="184"/>
      <c r="CA20" s="184"/>
      <c r="CB20" s="184"/>
      <c r="CC20" s="184"/>
      <c r="CD20" s="184"/>
      <c r="CE20" s="184"/>
      <c r="CF20" s="184"/>
      <c r="CG20" s="184"/>
      <c r="CH20" s="184"/>
      <c r="CI20" s="186">
        <f t="shared" si="14"/>
        <v>0</v>
      </c>
      <c r="CJ20" s="187">
        <f t="shared" si="15"/>
        <v>0</v>
      </c>
      <c r="CK20" s="184"/>
      <c r="CL20" s="184"/>
      <c r="CM20" s="184"/>
      <c r="CN20" s="184"/>
      <c r="CO20" s="184"/>
      <c r="CP20" s="184"/>
      <c r="CQ20" s="184"/>
      <c r="CR20" s="184"/>
      <c r="CS20" s="184"/>
      <c r="CT20" s="184"/>
      <c r="CU20" s="186">
        <f t="shared" si="16"/>
        <v>0</v>
      </c>
      <c r="CV20" s="187">
        <f t="shared" si="17"/>
        <v>0</v>
      </c>
      <c r="CW20" s="184"/>
      <c r="CX20" s="184"/>
      <c r="CY20" s="184"/>
      <c r="CZ20" s="184"/>
      <c r="DA20" s="184"/>
      <c r="DB20" s="184"/>
      <c r="DC20" s="184"/>
      <c r="DD20" s="184"/>
      <c r="DE20" s="184"/>
      <c r="DF20" s="184"/>
      <c r="DG20" s="186">
        <f t="shared" si="18"/>
        <v>0</v>
      </c>
      <c r="DH20" s="187">
        <f t="shared" si="19"/>
        <v>0</v>
      </c>
      <c r="DI20" s="184"/>
      <c r="DJ20" s="184"/>
      <c r="DK20" s="184"/>
      <c r="DL20" s="184"/>
      <c r="DM20" s="184"/>
      <c r="DN20" s="184"/>
      <c r="DO20" s="184"/>
      <c r="DP20" s="184"/>
      <c r="DQ20" s="184"/>
      <c r="DR20" s="184"/>
      <c r="DS20" s="186">
        <f t="shared" si="20"/>
        <v>0</v>
      </c>
      <c r="DT20" s="187">
        <f t="shared" si="21"/>
        <v>0</v>
      </c>
      <c r="DU20" s="184"/>
      <c r="DV20" s="184"/>
      <c r="DW20" s="184"/>
      <c r="DX20" s="184"/>
      <c r="DY20" s="184"/>
      <c r="DZ20" s="184"/>
      <c r="EA20" s="184"/>
      <c r="EB20" s="184"/>
      <c r="EC20" s="184"/>
      <c r="ED20" s="184"/>
      <c r="EE20" s="186">
        <f t="shared" si="22"/>
        <v>0</v>
      </c>
      <c r="EF20" s="187">
        <f t="shared" si="23"/>
        <v>0</v>
      </c>
      <c r="EG20" s="184"/>
      <c r="EH20" s="184"/>
      <c r="EI20" s="184"/>
      <c r="EJ20" s="184"/>
      <c r="EK20" s="184"/>
      <c r="EL20" s="184"/>
      <c r="EM20" s="184"/>
      <c r="EN20" s="184"/>
      <c r="EO20" s="184"/>
      <c r="EP20" s="184"/>
      <c r="EQ20" s="186">
        <f t="shared" si="24"/>
        <v>0</v>
      </c>
      <c r="ER20" s="187">
        <f t="shared" si="25"/>
        <v>0</v>
      </c>
      <c r="ES20" s="184"/>
      <c r="ET20" s="184"/>
      <c r="EU20" s="184"/>
      <c r="EV20" s="184"/>
      <c r="EW20" s="184"/>
      <c r="EX20" s="184"/>
      <c r="EY20" s="184"/>
      <c r="EZ20" s="184"/>
      <c r="FA20" s="184"/>
      <c r="FB20" s="184"/>
      <c r="FC20" s="186">
        <f t="shared" si="26"/>
        <v>0</v>
      </c>
      <c r="FD20" s="187">
        <f t="shared" si="27"/>
        <v>0</v>
      </c>
      <c r="FE20" s="184"/>
      <c r="FF20" s="184"/>
      <c r="FG20" s="184"/>
      <c r="FH20" s="184"/>
      <c r="FI20" s="184"/>
      <c r="FJ20" s="184"/>
      <c r="FK20" s="184"/>
      <c r="FL20" s="184"/>
      <c r="FM20" s="184"/>
      <c r="FN20" s="184"/>
      <c r="FO20" s="186">
        <f t="shared" si="28"/>
        <v>0</v>
      </c>
      <c r="FP20" s="187">
        <f t="shared" si="29"/>
        <v>0</v>
      </c>
      <c r="FQ20" s="184"/>
      <c r="FR20" s="184"/>
      <c r="FS20" s="184"/>
      <c r="FT20" s="184"/>
      <c r="FU20" s="184"/>
      <c r="FV20" s="184"/>
      <c r="FW20" s="184"/>
      <c r="FX20" s="184"/>
      <c r="FY20" s="184"/>
      <c r="FZ20" s="184"/>
      <c r="GA20" s="186">
        <f t="shared" si="30"/>
        <v>0</v>
      </c>
      <c r="GB20" s="187">
        <f t="shared" si="31"/>
        <v>0</v>
      </c>
    </row>
    <row r="21" spans="1:184" s="15" customFormat="1" ht="12" x14ac:dyDescent="0.2">
      <c r="A21" s="60" t="s">
        <v>29</v>
      </c>
      <c r="B21" s="61" t="s">
        <v>28</v>
      </c>
      <c r="C21" s="171">
        <f t="shared" si="0"/>
        <v>0</v>
      </c>
      <c r="D21" s="172">
        <f t="shared" si="1"/>
        <v>0</v>
      </c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6">
        <f t="shared" si="2"/>
        <v>0</v>
      </c>
      <c r="P21" s="187">
        <f t="shared" si="3"/>
        <v>0</v>
      </c>
      <c r="Q21" s="184"/>
      <c r="R21" s="184"/>
      <c r="S21" s="184"/>
      <c r="T21" s="184"/>
      <c r="U21" s="184"/>
      <c r="V21" s="184"/>
      <c r="W21" s="184"/>
      <c r="X21" s="184"/>
      <c r="Y21" s="184"/>
      <c r="Z21" s="184"/>
      <c r="AA21" s="186">
        <f t="shared" si="4"/>
        <v>0</v>
      </c>
      <c r="AB21" s="187">
        <f t="shared" si="5"/>
        <v>0</v>
      </c>
      <c r="AC21" s="184"/>
      <c r="AD21" s="184"/>
      <c r="AE21" s="184"/>
      <c r="AF21" s="184"/>
      <c r="AG21" s="184"/>
      <c r="AH21" s="184"/>
      <c r="AI21" s="184"/>
      <c r="AJ21" s="184"/>
      <c r="AK21" s="184"/>
      <c r="AL21" s="184"/>
      <c r="AM21" s="186">
        <f t="shared" si="6"/>
        <v>0</v>
      </c>
      <c r="AN21" s="187">
        <f t="shared" si="7"/>
        <v>0</v>
      </c>
      <c r="AO21" s="184"/>
      <c r="AP21" s="184"/>
      <c r="AQ21" s="184"/>
      <c r="AR21" s="184"/>
      <c r="AS21" s="184"/>
      <c r="AT21" s="184"/>
      <c r="AU21" s="184"/>
      <c r="AV21" s="184"/>
      <c r="AW21" s="184"/>
      <c r="AX21" s="184"/>
      <c r="AY21" s="186">
        <f t="shared" si="8"/>
        <v>0</v>
      </c>
      <c r="AZ21" s="187">
        <f t="shared" si="9"/>
        <v>0</v>
      </c>
      <c r="BA21" s="184"/>
      <c r="BB21" s="184"/>
      <c r="BC21" s="184"/>
      <c r="BD21" s="184"/>
      <c r="BE21" s="184"/>
      <c r="BF21" s="184"/>
      <c r="BG21" s="184"/>
      <c r="BH21" s="184"/>
      <c r="BI21" s="184"/>
      <c r="BJ21" s="184"/>
      <c r="BK21" s="186">
        <f t="shared" si="10"/>
        <v>0</v>
      </c>
      <c r="BL21" s="187">
        <f t="shared" si="11"/>
        <v>0</v>
      </c>
      <c r="BM21" s="184"/>
      <c r="BN21" s="184"/>
      <c r="BO21" s="184"/>
      <c r="BP21" s="184"/>
      <c r="BQ21" s="184"/>
      <c r="BR21" s="184"/>
      <c r="BS21" s="184"/>
      <c r="BT21" s="184"/>
      <c r="BU21" s="184"/>
      <c r="BV21" s="184"/>
      <c r="BW21" s="186">
        <f t="shared" si="12"/>
        <v>0</v>
      </c>
      <c r="BX21" s="187">
        <f t="shared" si="13"/>
        <v>0</v>
      </c>
      <c r="BY21" s="184"/>
      <c r="BZ21" s="184"/>
      <c r="CA21" s="184"/>
      <c r="CB21" s="184"/>
      <c r="CC21" s="184"/>
      <c r="CD21" s="184"/>
      <c r="CE21" s="184"/>
      <c r="CF21" s="184"/>
      <c r="CG21" s="184"/>
      <c r="CH21" s="184"/>
      <c r="CI21" s="186">
        <f t="shared" si="14"/>
        <v>0</v>
      </c>
      <c r="CJ21" s="187">
        <f t="shared" si="15"/>
        <v>0</v>
      </c>
      <c r="CK21" s="184"/>
      <c r="CL21" s="184"/>
      <c r="CM21" s="184"/>
      <c r="CN21" s="184"/>
      <c r="CO21" s="184"/>
      <c r="CP21" s="184"/>
      <c r="CQ21" s="184"/>
      <c r="CR21" s="184"/>
      <c r="CS21" s="184"/>
      <c r="CT21" s="184"/>
      <c r="CU21" s="186">
        <f t="shared" si="16"/>
        <v>0</v>
      </c>
      <c r="CV21" s="187">
        <f t="shared" si="17"/>
        <v>0</v>
      </c>
      <c r="CW21" s="184"/>
      <c r="CX21" s="184"/>
      <c r="CY21" s="184"/>
      <c r="CZ21" s="184"/>
      <c r="DA21" s="184"/>
      <c r="DB21" s="184"/>
      <c r="DC21" s="184"/>
      <c r="DD21" s="184"/>
      <c r="DE21" s="184"/>
      <c r="DF21" s="184"/>
      <c r="DG21" s="186">
        <f t="shared" si="18"/>
        <v>0</v>
      </c>
      <c r="DH21" s="187">
        <f t="shared" si="19"/>
        <v>0</v>
      </c>
      <c r="DI21" s="184"/>
      <c r="DJ21" s="184"/>
      <c r="DK21" s="184"/>
      <c r="DL21" s="184"/>
      <c r="DM21" s="184"/>
      <c r="DN21" s="184"/>
      <c r="DO21" s="184"/>
      <c r="DP21" s="184"/>
      <c r="DQ21" s="184"/>
      <c r="DR21" s="184"/>
      <c r="DS21" s="186">
        <f t="shared" si="20"/>
        <v>0</v>
      </c>
      <c r="DT21" s="187">
        <f t="shared" si="21"/>
        <v>0</v>
      </c>
      <c r="DU21" s="184"/>
      <c r="DV21" s="184"/>
      <c r="DW21" s="184"/>
      <c r="DX21" s="184"/>
      <c r="DY21" s="184"/>
      <c r="DZ21" s="184"/>
      <c r="EA21" s="184"/>
      <c r="EB21" s="184"/>
      <c r="EC21" s="184"/>
      <c r="ED21" s="184"/>
      <c r="EE21" s="186">
        <f t="shared" si="22"/>
        <v>0</v>
      </c>
      <c r="EF21" s="187">
        <f t="shared" si="23"/>
        <v>0</v>
      </c>
      <c r="EG21" s="184"/>
      <c r="EH21" s="184"/>
      <c r="EI21" s="184"/>
      <c r="EJ21" s="184"/>
      <c r="EK21" s="184"/>
      <c r="EL21" s="184"/>
      <c r="EM21" s="184"/>
      <c r="EN21" s="184"/>
      <c r="EO21" s="184"/>
      <c r="EP21" s="184"/>
      <c r="EQ21" s="186">
        <f t="shared" si="24"/>
        <v>0</v>
      </c>
      <c r="ER21" s="187">
        <f t="shared" si="25"/>
        <v>0</v>
      </c>
      <c r="ES21" s="184"/>
      <c r="ET21" s="184"/>
      <c r="EU21" s="184"/>
      <c r="EV21" s="184"/>
      <c r="EW21" s="184"/>
      <c r="EX21" s="184"/>
      <c r="EY21" s="184"/>
      <c r="EZ21" s="184"/>
      <c r="FA21" s="184"/>
      <c r="FB21" s="184"/>
      <c r="FC21" s="186">
        <f t="shared" si="26"/>
        <v>0</v>
      </c>
      <c r="FD21" s="187">
        <f t="shared" si="27"/>
        <v>0</v>
      </c>
      <c r="FE21" s="184"/>
      <c r="FF21" s="184"/>
      <c r="FG21" s="184"/>
      <c r="FH21" s="184"/>
      <c r="FI21" s="184"/>
      <c r="FJ21" s="184"/>
      <c r="FK21" s="184"/>
      <c r="FL21" s="184"/>
      <c r="FM21" s="184"/>
      <c r="FN21" s="184"/>
      <c r="FO21" s="186">
        <f t="shared" si="28"/>
        <v>0</v>
      </c>
      <c r="FP21" s="187">
        <f t="shared" si="29"/>
        <v>0</v>
      </c>
      <c r="FQ21" s="184"/>
      <c r="FR21" s="184"/>
      <c r="FS21" s="184"/>
      <c r="FT21" s="184"/>
      <c r="FU21" s="184"/>
      <c r="FV21" s="184"/>
      <c r="FW21" s="184"/>
      <c r="FX21" s="184"/>
      <c r="FY21" s="184"/>
      <c r="FZ21" s="184"/>
      <c r="GA21" s="186">
        <f t="shared" si="30"/>
        <v>0</v>
      </c>
      <c r="GB21" s="187">
        <f t="shared" si="31"/>
        <v>0</v>
      </c>
    </row>
    <row r="22" spans="1:184" s="15" customFormat="1" ht="12" x14ac:dyDescent="0.2">
      <c r="A22" s="60" t="s">
        <v>31</v>
      </c>
      <c r="B22" s="61" t="s">
        <v>30</v>
      </c>
      <c r="C22" s="171">
        <f t="shared" si="0"/>
        <v>0</v>
      </c>
      <c r="D22" s="172">
        <f t="shared" si="1"/>
        <v>0</v>
      </c>
      <c r="E22" s="184"/>
      <c r="F22" s="184"/>
      <c r="G22" s="184"/>
      <c r="H22" s="184"/>
      <c r="I22" s="184"/>
      <c r="J22" s="184"/>
      <c r="K22" s="184"/>
      <c r="L22" s="184"/>
      <c r="M22" s="184"/>
      <c r="N22" s="184"/>
      <c r="O22" s="186">
        <f t="shared" si="2"/>
        <v>0</v>
      </c>
      <c r="P22" s="187">
        <f t="shared" si="3"/>
        <v>0</v>
      </c>
      <c r="Q22" s="184"/>
      <c r="R22" s="184"/>
      <c r="S22" s="184"/>
      <c r="T22" s="184"/>
      <c r="U22" s="184"/>
      <c r="V22" s="184"/>
      <c r="W22" s="184"/>
      <c r="X22" s="184"/>
      <c r="Y22" s="184"/>
      <c r="Z22" s="184"/>
      <c r="AA22" s="186">
        <f t="shared" si="4"/>
        <v>0</v>
      </c>
      <c r="AB22" s="187">
        <f t="shared" si="5"/>
        <v>0</v>
      </c>
      <c r="AC22" s="184"/>
      <c r="AD22" s="184"/>
      <c r="AE22" s="184"/>
      <c r="AF22" s="184"/>
      <c r="AG22" s="184"/>
      <c r="AH22" s="184"/>
      <c r="AI22" s="184"/>
      <c r="AJ22" s="184"/>
      <c r="AK22" s="184"/>
      <c r="AL22" s="184"/>
      <c r="AM22" s="186">
        <f t="shared" si="6"/>
        <v>0</v>
      </c>
      <c r="AN22" s="187">
        <f t="shared" si="7"/>
        <v>0</v>
      </c>
      <c r="AO22" s="184"/>
      <c r="AP22" s="184"/>
      <c r="AQ22" s="184"/>
      <c r="AR22" s="184"/>
      <c r="AS22" s="184"/>
      <c r="AT22" s="184"/>
      <c r="AU22" s="184"/>
      <c r="AV22" s="184"/>
      <c r="AW22" s="184"/>
      <c r="AX22" s="184"/>
      <c r="AY22" s="186">
        <f t="shared" si="8"/>
        <v>0</v>
      </c>
      <c r="AZ22" s="187">
        <f t="shared" si="9"/>
        <v>0</v>
      </c>
      <c r="BA22" s="184"/>
      <c r="BB22" s="184"/>
      <c r="BC22" s="184"/>
      <c r="BD22" s="184"/>
      <c r="BE22" s="184"/>
      <c r="BF22" s="184"/>
      <c r="BG22" s="184"/>
      <c r="BH22" s="184"/>
      <c r="BI22" s="184"/>
      <c r="BJ22" s="184"/>
      <c r="BK22" s="186">
        <f t="shared" si="10"/>
        <v>0</v>
      </c>
      <c r="BL22" s="187">
        <f t="shared" si="11"/>
        <v>0</v>
      </c>
      <c r="BM22" s="184"/>
      <c r="BN22" s="184"/>
      <c r="BO22" s="184"/>
      <c r="BP22" s="184"/>
      <c r="BQ22" s="184"/>
      <c r="BR22" s="184"/>
      <c r="BS22" s="184"/>
      <c r="BT22" s="184"/>
      <c r="BU22" s="184"/>
      <c r="BV22" s="184"/>
      <c r="BW22" s="186">
        <f t="shared" si="12"/>
        <v>0</v>
      </c>
      <c r="BX22" s="187">
        <f t="shared" si="13"/>
        <v>0</v>
      </c>
      <c r="BY22" s="184"/>
      <c r="BZ22" s="184"/>
      <c r="CA22" s="184"/>
      <c r="CB22" s="184"/>
      <c r="CC22" s="184"/>
      <c r="CD22" s="184"/>
      <c r="CE22" s="184"/>
      <c r="CF22" s="184"/>
      <c r="CG22" s="184"/>
      <c r="CH22" s="184"/>
      <c r="CI22" s="186">
        <f t="shared" si="14"/>
        <v>0</v>
      </c>
      <c r="CJ22" s="187">
        <f t="shared" si="15"/>
        <v>0</v>
      </c>
      <c r="CK22" s="184"/>
      <c r="CL22" s="184"/>
      <c r="CM22" s="184"/>
      <c r="CN22" s="184"/>
      <c r="CO22" s="184"/>
      <c r="CP22" s="184"/>
      <c r="CQ22" s="184"/>
      <c r="CR22" s="184"/>
      <c r="CS22" s="184"/>
      <c r="CT22" s="184"/>
      <c r="CU22" s="186">
        <f t="shared" si="16"/>
        <v>0</v>
      </c>
      <c r="CV22" s="187">
        <f t="shared" si="17"/>
        <v>0</v>
      </c>
      <c r="CW22" s="184"/>
      <c r="CX22" s="184"/>
      <c r="CY22" s="184"/>
      <c r="CZ22" s="184"/>
      <c r="DA22" s="184"/>
      <c r="DB22" s="184"/>
      <c r="DC22" s="184"/>
      <c r="DD22" s="184"/>
      <c r="DE22" s="184"/>
      <c r="DF22" s="184"/>
      <c r="DG22" s="186">
        <f t="shared" si="18"/>
        <v>0</v>
      </c>
      <c r="DH22" s="187">
        <f t="shared" si="19"/>
        <v>0</v>
      </c>
      <c r="DI22" s="184"/>
      <c r="DJ22" s="184"/>
      <c r="DK22" s="184"/>
      <c r="DL22" s="184"/>
      <c r="DM22" s="184"/>
      <c r="DN22" s="184"/>
      <c r="DO22" s="184"/>
      <c r="DP22" s="184"/>
      <c r="DQ22" s="184"/>
      <c r="DR22" s="184"/>
      <c r="DS22" s="186">
        <f t="shared" si="20"/>
        <v>0</v>
      </c>
      <c r="DT22" s="187">
        <f t="shared" si="21"/>
        <v>0</v>
      </c>
      <c r="DU22" s="184"/>
      <c r="DV22" s="184"/>
      <c r="DW22" s="184"/>
      <c r="DX22" s="184"/>
      <c r="DY22" s="184"/>
      <c r="DZ22" s="184"/>
      <c r="EA22" s="184"/>
      <c r="EB22" s="184"/>
      <c r="EC22" s="184"/>
      <c r="ED22" s="184"/>
      <c r="EE22" s="186">
        <f t="shared" si="22"/>
        <v>0</v>
      </c>
      <c r="EF22" s="187">
        <f t="shared" si="23"/>
        <v>0</v>
      </c>
      <c r="EG22" s="184"/>
      <c r="EH22" s="184"/>
      <c r="EI22" s="184"/>
      <c r="EJ22" s="184"/>
      <c r="EK22" s="184"/>
      <c r="EL22" s="184"/>
      <c r="EM22" s="184"/>
      <c r="EN22" s="184"/>
      <c r="EO22" s="184"/>
      <c r="EP22" s="184"/>
      <c r="EQ22" s="186">
        <f t="shared" si="24"/>
        <v>0</v>
      </c>
      <c r="ER22" s="187">
        <f t="shared" si="25"/>
        <v>0</v>
      </c>
      <c r="ES22" s="184"/>
      <c r="ET22" s="184"/>
      <c r="EU22" s="184"/>
      <c r="EV22" s="184"/>
      <c r="EW22" s="184"/>
      <c r="EX22" s="184"/>
      <c r="EY22" s="184"/>
      <c r="EZ22" s="184"/>
      <c r="FA22" s="184"/>
      <c r="FB22" s="184"/>
      <c r="FC22" s="186">
        <f t="shared" si="26"/>
        <v>0</v>
      </c>
      <c r="FD22" s="187">
        <f t="shared" si="27"/>
        <v>0</v>
      </c>
      <c r="FE22" s="184"/>
      <c r="FF22" s="184"/>
      <c r="FG22" s="184"/>
      <c r="FH22" s="184"/>
      <c r="FI22" s="184"/>
      <c r="FJ22" s="184"/>
      <c r="FK22" s="184"/>
      <c r="FL22" s="184"/>
      <c r="FM22" s="184"/>
      <c r="FN22" s="184"/>
      <c r="FO22" s="186">
        <f t="shared" si="28"/>
        <v>0</v>
      </c>
      <c r="FP22" s="187">
        <f t="shared" si="29"/>
        <v>0</v>
      </c>
      <c r="FQ22" s="184"/>
      <c r="FR22" s="184"/>
      <c r="FS22" s="184"/>
      <c r="FT22" s="184"/>
      <c r="FU22" s="184"/>
      <c r="FV22" s="184"/>
      <c r="FW22" s="184"/>
      <c r="FX22" s="184"/>
      <c r="FY22" s="184"/>
      <c r="FZ22" s="184"/>
      <c r="GA22" s="186">
        <f t="shared" si="30"/>
        <v>0</v>
      </c>
      <c r="GB22" s="187">
        <f t="shared" si="31"/>
        <v>0</v>
      </c>
    </row>
    <row r="23" spans="1:184" s="15" customFormat="1" ht="24" x14ac:dyDescent="0.2">
      <c r="A23" s="60" t="s">
        <v>123</v>
      </c>
      <c r="B23" s="61">
        <v>5201</v>
      </c>
      <c r="C23" s="171">
        <f t="shared" si="0"/>
        <v>2000</v>
      </c>
      <c r="D23" s="172">
        <f t="shared" si="1"/>
        <v>6000</v>
      </c>
      <c r="E23" s="184">
        <v>2000</v>
      </c>
      <c r="F23" s="184">
        <v>6000</v>
      </c>
      <c r="G23" s="184"/>
      <c r="H23" s="184"/>
      <c r="I23" s="184"/>
      <c r="J23" s="184"/>
      <c r="K23" s="184"/>
      <c r="L23" s="184"/>
      <c r="M23" s="184"/>
      <c r="N23" s="184"/>
      <c r="O23" s="186">
        <f t="shared" si="2"/>
        <v>2000</v>
      </c>
      <c r="P23" s="187">
        <f t="shared" si="3"/>
        <v>6000</v>
      </c>
      <c r="Q23" s="184"/>
      <c r="R23" s="184"/>
      <c r="S23" s="184"/>
      <c r="T23" s="184"/>
      <c r="U23" s="184"/>
      <c r="V23" s="184"/>
      <c r="W23" s="184"/>
      <c r="X23" s="184"/>
      <c r="Y23" s="184"/>
      <c r="Z23" s="184"/>
      <c r="AA23" s="186">
        <f t="shared" si="4"/>
        <v>0</v>
      </c>
      <c r="AB23" s="187">
        <f t="shared" si="5"/>
        <v>0</v>
      </c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6">
        <f t="shared" si="6"/>
        <v>0</v>
      </c>
      <c r="AN23" s="187">
        <f t="shared" si="7"/>
        <v>0</v>
      </c>
      <c r="AO23" s="184"/>
      <c r="AP23" s="184"/>
      <c r="AQ23" s="184"/>
      <c r="AR23" s="184"/>
      <c r="AS23" s="184"/>
      <c r="AT23" s="184"/>
      <c r="AU23" s="184"/>
      <c r="AV23" s="184"/>
      <c r="AW23" s="184"/>
      <c r="AX23" s="184"/>
      <c r="AY23" s="186">
        <f t="shared" si="8"/>
        <v>0</v>
      </c>
      <c r="AZ23" s="187">
        <f t="shared" si="9"/>
        <v>0</v>
      </c>
      <c r="BA23" s="184"/>
      <c r="BB23" s="184"/>
      <c r="BC23" s="184"/>
      <c r="BD23" s="184"/>
      <c r="BE23" s="184"/>
      <c r="BF23" s="184"/>
      <c r="BG23" s="184"/>
      <c r="BH23" s="184"/>
      <c r="BI23" s="184"/>
      <c r="BJ23" s="184"/>
      <c r="BK23" s="186">
        <f t="shared" si="10"/>
        <v>0</v>
      </c>
      <c r="BL23" s="187">
        <f t="shared" si="11"/>
        <v>0</v>
      </c>
      <c r="BM23" s="184"/>
      <c r="BN23" s="184"/>
      <c r="BO23" s="184"/>
      <c r="BP23" s="184"/>
      <c r="BQ23" s="184"/>
      <c r="BR23" s="184"/>
      <c r="BS23" s="184"/>
      <c r="BT23" s="184"/>
      <c r="BU23" s="184"/>
      <c r="BV23" s="184"/>
      <c r="BW23" s="186">
        <f t="shared" si="12"/>
        <v>0</v>
      </c>
      <c r="BX23" s="187">
        <f t="shared" si="13"/>
        <v>0</v>
      </c>
      <c r="BY23" s="184"/>
      <c r="BZ23" s="184"/>
      <c r="CA23" s="184"/>
      <c r="CB23" s="184"/>
      <c r="CC23" s="184"/>
      <c r="CD23" s="184"/>
      <c r="CE23" s="184"/>
      <c r="CF23" s="184"/>
      <c r="CG23" s="184"/>
      <c r="CH23" s="184"/>
      <c r="CI23" s="186">
        <f t="shared" si="14"/>
        <v>0</v>
      </c>
      <c r="CJ23" s="187">
        <f t="shared" si="15"/>
        <v>0</v>
      </c>
      <c r="CK23" s="184"/>
      <c r="CL23" s="184"/>
      <c r="CM23" s="184"/>
      <c r="CN23" s="184"/>
      <c r="CO23" s="184"/>
      <c r="CP23" s="184"/>
      <c r="CQ23" s="184"/>
      <c r="CR23" s="184"/>
      <c r="CS23" s="184"/>
      <c r="CT23" s="184"/>
      <c r="CU23" s="186">
        <f t="shared" si="16"/>
        <v>0</v>
      </c>
      <c r="CV23" s="187">
        <f t="shared" si="17"/>
        <v>0</v>
      </c>
      <c r="CW23" s="184"/>
      <c r="CX23" s="184"/>
      <c r="CY23" s="184"/>
      <c r="CZ23" s="184"/>
      <c r="DA23" s="184"/>
      <c r="DB23" s="184"/>
      <c r="DC23" s="184"/>
      <c r="DD23" s="184"/>
      <c r="DE23" s="184"/>
      <c r="DF23" s="184"/>
      <c r="DG23" s="186">
        <f t="shared" si="18"/>
        <v>0</v>
      </c>
      <c r="DH23" s="187">
        <f t="shared" si="19"/>
        <v>0</v>
      </c>
      <c r="DI23" s="184"/>
      <c r="DJ23" s="184"/>
      <c r="DK23" s="184"/>
      <c r="DL23" s="184"/>
      <c r="DM23" s="184"/>
      <c r="DN23" s="184"/>
      <c r="DO23" s="184"/>
      <c r="DP23" s="184"/>
      <c r="DQ23" s="184"/>
      <c r="DR23" s="184"/>
      <c r="DS23" s="186">
        <f t="shared" si="20"/>
        <v>0</v>
      </c>
      <c r="DT23" s="187">
        <f t="shared" si="21"/>
        <v>0</v>
      </c>
      <c r="DU23" s="184"/>
      <c r="DV23" s="184"/>
      <c r="DW23" s="184"/>
      <c r="DX23" s="184"/>
      <c r="DY23" s="184"/>
      <c r="DZ23" s="184"/>
      <c r="EA23" s="184"/>
      <c r="EB23" s="184"/>
      <c r="EC23" s="184"/>
      <c r="ED23" s="184"/>
      <c r="EE23" s="186">
        <f t="shared" si="22"/>
        <v>0</v>
      </c>
      <c r="EF23" s="187">
        <f t="shared" si="23"/>
        <v>0</v>
      </c>
      <c r="EG23" s="184"/>
      <c r="EH23" s="184"/>
      <c r="EI23" s="184"/>
      <c r="EJ23" s="184"/>
      <c r="EK23" s="184"/>
      <c r="EL23" s="184"/>
      <c r="EM23" s="184"/>
      <c r="EN23" s="184"/>
      <c r="EO23" s="184"/>
      <c r="EP23" s="184"/>
      <c r="EQ23" s="186">
        <f t="shared" si="24"/>
        <v>0</v>
      </c>
      <c r="ER23" s="187">
        <f t="shared" si="25"/>
        <v>0</v>
      </c>
      <c r="ES23" s="184"/>
      <c r="ET23" s="184"/>
      <c r="EU23" s="184"/>
      <c r="EV23" s="184"/>
      <c r="EW23" s="184"/>
      <c r="EX23" s="184"/>
      <c r="EY23" s="184"/>
      <c r="EZ23" s="184"/>
      <c r="FA23" s="184"/>
      <c r="FB23" s="184"/>
      <c r="FC23" s="186">
        <f t="shared" si="26"/>
        <v>0</v>
      </c>
      <c r="FD23" s="187">
        <f t="shared" si="27"/>
        <v>0</v>
      </c>
      <c r="FE23" s="184"/>
      <c r="FF23" s="184"/>
      <c r="FG23" s="184"/>
      <c r="FH23" s="184"/>
      <c r="FI23" s="184"/>
      <c r="FJ23" s="184"/>
      <c r="FK23" s="184"/>
      <c r="FL23" s="184"/>
      <c r="FM23" s="184"/>
      <c r="FN23" s="184"/>
      <c r="FO23" s="186">
        <f t="shared" si="28"/>
        <v>0</v>
      </c>
      <c r="FP23" s="187">
        <f t="shared" si="29"/>
        <v>0</v>
      </c>
      <c r="FQ23" s="184"/>
      <c r="FR23" s="184"/>
      <c r="FS23" s="184"/>
      <c r="FT23" s="184"/>
      <c r="FU23" s="184"/>
      <c r="FV23" s="184"/>
      <c r="FW23" s="184"/>
      <c r="FX23" s="184"/>
      <c r="FY23" s="184"/>
      <c r="FZ23" s="184"/>
      <c r="GA23" s="186">
        <f t="shared" si="30"/>
        <v>0</v>
      </c>
      <c r="GB23" s="187">
        <f t="shared" si="31"/>
        <v>0</v>
      </c>
    </row>
    <row r="24" spans="1:184" s="15" customFormat="1" ht="12" x14ac:dyDescent="0.2">
      <c r="A24" s="60" t="s">
        <v>34</v>
      </c>
      <c r="B24" s="61" t="s">
        <v>33</v>
      </c>
      <c r="C24" s="171">
        <f t="shared" si="0"/>
        <v>0</v>
      </c>
      <c r="D24" s="172">
        <f t="shared" si="1"/>
        <v>0</v>
      </c>
      <c r="E24" s="184"/>
      <c r="F24" s="184"/>
      <c r="G24" s="184"/>
      <c r="H24" s="184"/>
      <c r="I24" s="184"/>
      <c r="J24" s="184"/>
      <c r="K24" s="184"/>
      <c r="L24" s="184"/>
      <c r="M24" s="184"/>
      <c r="N24" s="184"/>
      <c r="O24" s="186">
        <f t="shared" si="2"/>
        <v>0</v>
      </c>
      <c r="P24" s="187">
        <f t="shared" si="3"/>
        <v>0</v>
      </c>
      <c r="Q24" s="184"/>
      <c r="R24" s="184"/>
      <c r="S24" s="184"/>
      <c r="T24" s="184"/>
      <c r="U24" s="184"/>
      <c r="V24" s="184"/>
      <c r="W24" s="184"/>
      <c r="X24" s="184"/>
      <c r="Y24" s="184"/>
      <c r="Z24" s="184"/>
      <c r="AA24" s="186">
        <f t="shared" si="4"/>
        <v>0</v>
      </c>
      <c r="AB24" s="187">
        <f t="shared" si="5"/>
        <v>0</v>
      </c>
      <c r="AC24" s="184"/>
      <c r="AD24" s="184"/>
      <c r="AE24" s="184"/>
      <c r="AF24" s="184"/>
      <c r="AG24" s="184"/>
      <c r="AH24" s="184"/>
      <c r="AI24" s="184"/>
      <c r="AJ24" s="184"/>
      <c r="AK24" s="184"/>
      <c r="AL24" s="184"/>
      <c r="AM24" s="186">
        <f t="shared" si="6"/>
        <v>0</v>
      </c>
      <c r="AN24" s="187">
        <f t="shared" si="7"/>
        <v>0</v>
      </c>
      <c r="AO24" s="184"/>
      <c r="AP24" s="184"/>
      <c r="AQ24" s="184"/>
      <c r="AR24" s="184"/>
      <c r="AS24" s="184"/>
      <c r="AT24" s="184"/>
      <c r="AU24" s="184"/>
      <c r="AV24" s="184"/>
      <c r="AW24" s="184"/>
      <c r="AX24" s="184"/>
      <c r="AY24" s="186">
        <f t="shared" si="8"/>
        <v>0</v>
      </c>
      <c r="AZ24" s="187">
        <f t="shared" si="9"/>
        <v>0</v>
      </c>
      <c r="BA24" s="184"/>
      <c r="BB24" s="184"/>
      <c r="BC24" s="184"/>
      <c r="BD24" s="184"/>
      <c r="BE24" s="184"/>
      <c r="BF24" s="184"/>
      <c r="BG24" s="184"/>
      <c r="BH24" s="184"/>
      <c r="BI24" s="184"/>
      <c r="BJ24" s="184"/>
      <c r="BK24" s="186">
        <f t="shared" si="10"/>
        <v>0</v>
      </c>
      <c r="BL24" s="187">
        <f t="shared" si="11"/>
        <v>0</v>
      </c>
      <c r="BM24" s="184"/>
      <c r="BN24" s="184"/>
      <c r="BO24" s="184"/>
      <c r="BP24" s="184"/>
      <c r="BQ24" s="184"/>
      <c r="BR24" s="184"/>
      <c r="BS24" s="184"/>
      <c r="BT24" s="184"/>
      <c r="BU24" s="184"/>
      <c r="BV24" s="184"/>
      <c r="BW24" s="186">
        <f t="shared" si="12"/>
        <v>0</v>
      </c>
      <c r="BX24" s="187">
        <f t="shared" si="13"/>
        <v>0</v>
      </c>
      <c r="BY24" s="184"/>
      <c r="BZ24" s="184"/>
      <c r="CA24" s="184"/>
      <c r="CB24" s="184"/>
      <c r="CC24" s="184"/>
      <c r="CD24" s="184"/>
      <c r="CE24" s="184"/>
      <c r="CF24" s="184"/>
      <c r="CG24" s="184"/>
      <c r="CH24" s="184"/>
      <c r="CI24" s="186">
        <f t="shared" si="14"/>
        <v>0</v>
      </c>
      <c r="CJ24" s="187">
        <f t="shared" si="15"/>
        <v>0</v>
      </c>
      <c r="CK24" s="184"/>
      <c r="CL24" s="184"/>
      <c r="CM24" s="184"/>
      <c r="CN24" s="184"/>
      <c r="CO24" s="184"/>
      <c r="CP24" s="184"/>
      <c r="CQ24" s="184"/>
      <c r="CR24" s="184"/>
      <c r="CS24" s="184"/>
      <c r="CT24" s="184"/>
      <c r="CU24" s="186">
        <f t="shared" si="16"/>
        <v>0</v>
      </c>
      <c r="CV24" s="187">
        <f t="shared" si="17"/>
        <v>0</v>
      </c>
      <c r="CW24" s="184"/>
      <c r="CX24" s="184"/>
      <c r="CY24" s="184"/>
      <c r="CZ24" s="184"/>
      <c r="DA24" s="184"/>
      <c r="DB24" s="184"/>
      <c r="DC24" s="184"/>
      <c r="DD24" s="184"/>
      <c r="DE24" s="184"/>
      <c r="DF24" s="184"/>
      <c r="DG24" s="186">
        <f t="shared" si="18"/>
        <v>0</v>
      </c>
      <c r="DH24" s="187">
        <f t="shared" si="19"/>
        <v>0</v>
      </c>
      <c r="DI24" s="184"/>
      <c r="DJ24" s="184"/>
      <c r="DK24" s="184"/>
      <c r="DL24" s="184"/>
      <c r="DM24" s="184"/>
      <c r="DN24" s="184"/>
      <c r="DO24" s="184"/>
      <c r="DP24" s="184"/>
      <c r="DQ24" s="184"/>
      <c r="DR24" s="184"/>
      <c r="DS24" s="186">
        <f t="shared" si="20"/>
        <v>0</v>
      </c>
      <c r="DT24" s="187">
        <f t="shared" si="21"/>
        <v>0</v>
      </c>
      <c r="DU24" s="184"/>
      <c r="DV24" s="184"/>
      <c r="DW24" s="184"/>
      <c r="DX24" s="184"/>
      <c r="DY24" s="184"/>
      <c r="DZ24" s="184"/>
      <c r="EA24" s="184"/>
      <c r="EB24" s="184"/>
      <c r="EC24" s="184"/>
      <c r="ED24" s="184"/>
      <c r="EE24" s="186">
        <f t="shared" si="22"/>
        <v>0</v>
      </c>
      <c r="EF24" s="187">
        <f t="shared" si="23"/>
        <v>0</v>
      </c>
      <c r="EG24" s="184"/>
      <c r="EH24" s="184"/>
      <c r="EI24" s="184"/>
      <c r="EJ24" s="184"/>
      <c r="EK24" s="184"/>
      <c r="EL24" s="184"/>
      <c r="EM24" s="184"/>
      <c r="EN24" s="184"/>
      <c r="EO24" s="184"/>
      <c r="EP24" s="184"/>
      <c r="EQ24" s="186">
        <f t="shared" si="24"/>
        <v>0</v>
      </c>
      <c r="ER24" s="187">
        <f t="shared" si="25"/>
        <v>0</v>
      </c>
      <c r="ES24" s="184"/>
      <c r="ET24" s="184"/>
      <c r="EU24" s="184"/>
      <c r="EV24" s="184"/>
      <c r="EW24" s="184"/>
      <c r="EX24" s="184"/>
      <c r="EY24" s="184"/>
      <c r="EZ24" s="184"/>
      <c r="FA24" s="184"/>
      <c r="FB24" s="184"/>
      <c r="FC24" s="186">
        <f t="shared" si="26"/>
        <v>0</v>
      </c>
      <c r="FD24" s="187">
        <f t="shared" si="27"/>
        <v>0</v>
      </c>
      <c r="FE24" s="184"/>
      <c r="FF24" s="184"/>
      <c r="FG24" s="184"/>
      <c r="FH24" s="184"/>
      <c r="FI24" s="184"/>
      <c r="FJ24" s="184"/>
      <c r="FK24" s="184"/>
      <c r="FL24" s="184"/>
      <c r="FM24" s="184"/>
      <c r="FN24" s="184"/>
      <c r="FO24" s="186">
        <f t="shared" si="28"/>
        <v>0</v>
      </c>
      <c r="FP24" s="187">
        <f t="shared" si="29"/>
        <v>0</v>
      </c>
      <c r="FQ24" s="184"/>
      <c r="FR24" s="184"/>
      <c r="FS24" s="184"/>
      <c r="FT24" s="184"/>
      <c r="FU24" s="184"/>
      <c r="FV24" s="184"/>
      <c r="FW24" s="184"/>
      <c r="FX24" s="184"/>
      <c r="FY24" s="184"/>
      <c r="FZ24" s="184"/>
      <c r="GA24" s="186">
        <f t="shared" si="30"/>
        <v>0</v>
      </c>
      <c r="GB24" s="187">
        <f t="shared" si="31"/>
        <v>0</v>
      </c>
    </row>
    <row r="25" spans="1:184" s="15" customFormat="1" ht="12" x14ac:dyDescent="0.2">
      <c r="A25" s="60" t="s">
        <v>36</v>
      </c>
      <c r="B25" s="61" t="s">
        <v>35</v>
      </c>
      <c r="C25" s="171">
        <f t="shared" si="0"/>
        <v>1000</v>
      </c>
      <c r="D25" s="172">
        <f t="shared" si="1"/>
        <v>3000</v>
      </c>
      <c r="E25" s="184">
        <v>1000</v>
      </c>
      <c r="F25" s="184">
        <v>3000</v>
      </c>
      <c r="G25" s="184"/>
      <c r="H25" s="184"/>
      <c r="I25" s="184"/>
      <c r="J25" s="184"/>
      <c r="K25" s="184"/>
      <c r="L25" s="184"/>
      <c r="M25" s="184"/>
      <c r="N25" s="184"/>
      <c r="O25" s="186">
        <f t="shared" si="2"/>
        <v>1000</v>
      </c>
      <c r="P25" s="187">
        <f t="shared" si="3"/>
        <v>3000</v>
      </c>
      <c r="Q25" s="184"/>
      <c r="R25" s="184"/>
      <c r="S25" s="184"/>
      <c r="T25" s="184"/>
      <c r="U25" s="184"/>
      <c r="V25" s="184"/>
      <c r="W25" s="184"/>
      <c r="X25" s="184"/>
      <c r="Y25" s="184"/>
      <c r="Z25" s="184"/>
      <c r="AA25" s="186">
        <f t="shared" si="4"/>
        <v>0</v>
      </c>
      <c r="AB25" s="187">
        <f t="shared" si="5"/>
        <v>0</v>
      </c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6">
        <f t="shared" si="6"/>
        <v>0</v>
      </c>
      <c r="AN25" s="187">
        <f t="shared" si="7"/>
        <v>0</v>
      </c>
      <c r="AO25" s="184"/>
      <c r="AP25" s="184"/>
      <c r="AQ25" s="184"/>
      <c r="AR25" s="184"/>
      <c r="AS25" s="184"/>
      <c r="AT25" s="184"/>
      <c r="AU25" s="184"/>
      <c r="AV25" s="184"/>
      <c r="AW25" s="184"/>
      <c r="AX25" s="184"/>
      <c r="AY25" s="186">
        <f t="shared" si="8"/>
        <v>0</v>
      </c>
      <c r="AZ25" s="187">
        <f t="shared" si="9"/>
        <v>0</v>
      </c>
      <c r="BA25" s="184"/>
      <c r="BB25" s="184"/>
      <c r="BC25" s="184"/>
      <c r="BD25" s="184"/>
      <c r="BE25" s="184"/>
      <c r="BF25" s="184"/>
      <c r="BG25" s="184"/>
      <c r="BH25" s="184"/>
      <c r="BI25" s="184"/>
      <c r="BJ25" s="184"/>
      <c r="BK25" s="186">
        <f t="shared" si="10"/>
        <v>0</v>
      </c>
      <c r="BL25" s="187">
        <f t="shared" si="11"/>
        <v>0</v>
      </c>
      <c r="BM25" s="184"/>
      <c r="BN25" s="184"/>
      <c r="BO25" s="184"/>
      <c r="BP25" s="184"/>
      <c r="BQ25" s="184"/>
      <c r="BR25" s="184"/>
      <c r="BS25" s="184"/>
      <c r="BT25" s="184"/>
      <c r="BU25" s="184"/>
      <c r="BV25" s="184"/>
      <c r="BW25" s="186">
        <f t="shared" si="12"/>
        <v>0</v>
      </c>
      <c r="BX25" s="187">
        <f t="shared" si="13"/>
        <v>0</v>
      </c>
      <c r="BY25" s="184"/>
      <c r="BZ25" s="184"/>
      <c r="CA25" s="184"/>
      <c r="CB25" s="184"/>
      <c r="CC25" s="184"/>
      <c r="CD25" s="184"/>
      <c r="CE25" s="184"/>
      <c r="CF25" s="184"/>
      <c r="CG25" s="184"/>
      <c r="CH25" s="184"/>
      <c r="CI25" s="186">
        <f t="shared" si="14"/>
        <v>0</v>
      </c>
      <c r="CJ25" s="187">
        <f t="shared" si="15"/>
        <v>0</v>
      </c>
      <c r="CK25" s="184"/>
      <c r="CL25" s="184"/>
      <c r="CM25" s="184"/>
      <c r="CN25" s="184"/>
      <c r="CO25" s="184"/>
      <c r="CP25" s="184"/>
      <c r="CQ25" s="184"/>
      <c r="CR25" s="184"/>
      <c r="CS25" s="184"/>
      <c r="CT25" s="184"/>
      <c r="CU25" s="186">
        <f t="shared" si="16"/>
        <v>0</v>
      </c>
      <c r="CV25" s="187">
        <f t="shared" si="17"/>
        <v>0</v>
      </c>
      <c r="CW25" s="184"/>
      <c r="CX25" s="184"/>
      <c r="CY25" s="184"/>
      <c r="CZ25" s="184"/>
      <c r="DA25" s="184"/>
      <c r="DB25" s="184"/>
      <c r="DC25" s="184"/>
      <c r="DD25" s="184"/>
      <c r="DE25" s="184"/>
      <c r="DF25" s="184"/>
      <c r="DG25" s="186">
        <f t="shared" si="18"/>
        <v>0</v>
      </c>
      <c r="DH25" s="187">
        <f t="shared" si="19"/>
        <v>0</v>
      </c>
      <c r="DI25" s="184"/>
      <c r="DJ25" s="184"/>
      <c r="DK25" s="184"/>
      <c r="DL25" s="184"/>
      <c r="DM25" s="184"/>
      <c r="DN25" s="184"/>
      <c r="DO25" s="184"/>
      <c r="DP25" s="184"/>
      <c r="DQ25" s="184"/>
      <c r="DR25" s="184"/>
      <c r="DS25" s="186">
        <f t="shared" si="20"/>
        <v>0</v>
      </c>
      <c r="DT25" s="187">
        <f t="shared" si="21"/>
        <v>0</v>
      </c>
      <c r="DU25" s="184"/>
      <c r="DV25" s="184"/>
      <c r="DW25" s="184"/>
      <c r="DX25" s="184"/>
      <c r="DY25" s="184"/>
      <c r="DZ25" s="184"/>
      <c r="EA25" s="184"/>
      <c r="EB25" s="184"/>
      <c r="EC25" s="184"/>
      <c r="ED25" s="184"/>
      <c r="EE25" s="186">
        <f t="shared" si="22"/>
        <v>0</v>
      </c>
      <c r="EF25" s="187">
        <f t="shared" si="23"/>
        <v>0</v>
      </c>
      <c r="EG25" s="184"/>
      <c r="EH25" s="184"/>
      <c r="EI25" s="184"/>
      <c r="EJ25" s="184"/>
      <c r="EK25" s="184"/>
      <c r="EL25" s="184"/>
      <c r="EM25" s="184"/>
      <c r="EN25" s="184"/>
      <c r="EO25" s="184"/>
      <c r="EP25" s="184"/>
      <c r="EQ25" s="186">
        <f t="shared" si="24"/>
        <v>0</v>
      </c>
      <c r="ER25" s="187">
        <f t="shared" si="25"/>
        <v>0</v>
      </c>
      <c r="ES25" s="184"/>
      <c r="ET25" s="184"/>
      <c r="EU25" s="184"/>
      <c r="EV25" s="184"/>
      <c r="EW25" s="184"/>
      <c r="EX25" s="184"/>
      <c r="EY25" s="184"/>
      <c r="EZ25" s="184"/>
      <c r="FA25" s="184"/>
      <c r="FB25" s="184"/>
      <c r="FC25" s="186">
        <f t="shared" si="26"/>
        <v>0</v>
      </c>
      <c r="FD25" s="187">
        <f t="shared" si="27"/>
        <v>0</v>
      </c>
      <c r="FE25" s="184"/>
      <c r="FF25" s="184"/>
      <c r="FG25" s="184"/>
      <c r="FH25" s="184"/>
      <c r="FI25" s="184"/>
      <c r="FJ25" s="184"/>
      <c r="FK25" s="184"/>
      <c r="FL25" s="184"/>
      <c r="FM25" s="184"/>
      <c r="FN25" s="184"/>
      <c r="FO25" s="186">
        <f t="shared" si="28"/>
        <v>0</v>
      </c>
      <c r="FP25" s="187">
        <f t="shared" si="29"/>
        <v>0</v>
      </c>
      <c r="FQ25" s="184"/>
      <c r="FR25" s="184"/>
      <c r="FS25" s="184"/>
      <c r="FT25" s="184"/>
      <c r="FU25" s="184"/>
      <c r="FV25" s="184"/>
      <c r="FW25" s="184"/>
      <c r="FX25" s="184"/>
      <c r="FY25" s="184"/>
      <c r="FZ25" s="184"/>
      <c r="GA25" s="186">
        <f t="shared" si="30"/>
        <v>0</v>
      </c>
      <c r="GB25" s="187">
        <f t="shared" si="31"/>
        <v>0</v>
      </c>
    </row>
    <row r="26" spans="1:184" s="15" customFormat="1" ht="12" x14ac:dyDescent="0.2">
      <c r="A26" s="60" t="s">
        <v>38</v>
      </c>
      <c r="B26" s="61" t="s">
        <v>37</v>
      </c>
      <c r="C26" s="171">
        <f t="shared" si="0"/>
        <v>0</v>
      </c>
      <c r="D26" s="172">
        <f t="shared" si="1"/>
        <v>0</v>
      </c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6">
        <f t="shared" si="2"/>
        <v>0</v>
      </c>
      <c r="P26" s="187">
        <f t="shared" si="3"/>
        <v>0</v>
      </c>
      <c r="Q26" s="184"/>
      <c r="R26" s="184"/>
      <c r="S26" s="184"/>
      <c r="T26" s="184"/>
      <c r="U26" s="184"/>
      <c r="V26" s="184"/>
      <c r="W26" s="184"/>
      <c r="X26" s="184"/>
      <c r="Y26" s="184"/>
      <c r="Z26" s="184"/>
      <c r="AA26" s="186">
        <f t="shared" si="4"/>
        <v>0</v>
      </c>
      <c r="AB26" s="187">
        <f t="shared" si="5"/>
        <v>0</v>
      </c>
      <c r="AC26" s="184"/>
      <c r="AD26" s="184"/>
      <c r="AE26" s="184"/>
      <c r="AF26" s="184"/>
      <c r="AG26" s="184"/>
      <c r="AH26" s="184"/>
      <c r="AI26" s="184"/>
      <c r="AJ26" s="184"/>
      <c r="AK26" s="184"/>
      <c r="AL26" s="184"/>
      <c r="AM26" s="186">
        <f t="shared" si="6"/>
        <v>0</v>
      </c>
      <c r="AN26" s="187">
        <f t="shared" si="7"/>
        <v>0</v>
      </c>
      <c r="AO26" s="184"/>
      <c r="AP26" s="184"/>
      <c r="AQ26" s="184"/>
      <c r="AR26" s="184"/>
      <c r="AS26" s="184"/>
      <c r="AT26" s="184"/>
      <c r="AU26" s="184"/>
      <c r="AV26" s="184"/>
      <c r="AW26" s="184"/>
      <c r="AX26" s="184"/>
      <c r="AY26" s="186">
        <f t="shared" si="8"/>
        <v>0</v>
      </c>
      <c r="AZ26" s="187">
        <f t="shared" si="9"/>
        <v>0</v>
      </c>
      <c r="BA26" s="184"/>
      <c r="BB26" s="184"/>
      <c r="BC26" s="184"/>
      <c r="BD26" s="184"/>
      <c r="BE26" s="184"/>
      <c r="BF26" s="184"/>
      <c r="BG26" s="184"/>
      <c r="BH26" s="184"/>
      <c r="BI26" s="184"/>
      <c r="BJ26" s="184"/>
      <c r="BK26" s="186">
        <f t="shared" si="10"/>
        <v>0</v>
      </c>
      <c r="BL26" s="187">
        <f t="shared" si="11"/>
        <v>0</v>
      </c>
      <c r="BM26" s="184"/>
      <c r="BN26" s="184"/>
      <c r="BO26" s="184"/>
      <c r="BP26" s="184"/>
      <c r="BQ26" s="184"/>
      <c r="BR26" s="184"/>
      <c r="BS26" s="184"/>
      <c r="BT26" s="184"/>
      <c r="BU26" s="184"/>
      <c r="BV26" s="184"/>
      <c r="BW26" s="186">
        <f t="shared" si="12"/>
        <v>0</v>
      </c>
      <c r="BX26" s="187">
        <f t="shared" si="13"/>
        <v>0</v>
      </c>
      <c r="BY26" s="184"/>
      <c r="BZ26" s="184"/>
      <c r="CA26" s="184"/>
      <c r="CB26" s="184"/>
      <c r="CC26" s="184"/>
      <c r="CD26" s="184"/>
      <c r="CE26" s="184"/>
      <c r="CF26" s="184"/>
      <c r="CG26" s="184"/>
      <c r="CH26" s="184"/>
      <c r="CI26" s="186">
        <f t="shared" si="14"/>
        <v>0</v>
      </c>
      <c r="CJ26" s="187">
        <f t="shared" si="15"/>
        <v>0</v>
      </c>
      <c r="CK26" s="184"/>
      <c r="CL26" s="184"/>
      <c r="CM26" s="184"/>
      <c r="CN26" s="184"/>
      <c r="CO26" s="184"/>
      <c r="CP26" s="184"/>
      <c r="CQ26" s="184"/>
      <c r="CR26" s="184"/>
      <c r="CS26" s="184"/>
      <c r="CT26" s="184"/>
      <c r="CU26" s="186">
        <f t="shared" si="16"/>
        <v>0</v>
      </c>
      <c r="CV26" s="187">
        <f t="shared" si="17"/>
        <v>0</v>
      </c>
      <c r="CW26" s="184"/>
      <c r="CX26" s="184"/>
      <c r="CY26" s="184"/>
      <c r="CZ26" s="184"/>
      <c r="DA26" s="184"/>
      <c r="DB26" s="184"/>
      <c r="DC26" s="184"/>
      <c r="DD26" s="184"/>
      <c r="DE26" s="184"/>
      <c r="DF26" s="184"/>
      <c r="DG26" s="186">
        <f t="shared" si="18"/>
        <v>0</v>
      </c>
      <c r="DH26" s="187">
        <f t="shared" si="19"/>
        <v>0</v>
      </c>
      <c r="DI26" s="184"/>
      <c r="DJ26" s="184"/>
      <c r="DK26" s="184"/>
      <c r="DL26" s="184"/>
      <c r="DM26" s="184"/>
      <c r="DN26" s="184"/>
      <c r="DO26" s="184"/>
      <c r="DP26" s="184"/>
      <c r="DQ26" s="184"/>
      <c r="DR26" s="184"/>
      <c r="DS26" s="186">
        <f t="shared" si="20"/>
        <v>0</v>
      </c>
      <c r="DT26" s="187">
        <f t="shared" si="21"/>
        <v>0</v>
      </c>
      <c r="DU26" s="184"/>
      <c r="DV26" s="184"/>
      <c r="DW26" s="184"/>
      <c r="DX26" s="184"/>
      <c r="DY26" s="184"/>
      <c r="DZ26" s="184"/>
      <c r="EA26" s="184"/>
      <c r="EB26" s="184"/>
      <c r="EC26" s="184"/>
      <c r="ED26" s="184"/>
      <c r="EE26" s="186">
        <f t="shared" si="22"/>
        <v>0</v>
      </c>
      <c r="EF26" s="187">
        <f t="shared" si="23"/>
        <v>0</v>
      </c>
      <c r="EG26" s="184"/>
      <c r="EH26" s="184"/>
      <c r="EI26" s="184"/>
      <c r="EJ26" s="184"/>
      <c r="EK26" s="184"/>
      <c r="EL26" s="184"/>
      <c r="EM26" s="184"/>
      <c r="EN26" s="184"/>
      <c r="EO26" s="184"/>
      <c r="EP26" s="184"/>
      <c r="EQ26" s="186">
        <f t="shared" si="24"/>
        <v>0</v>
      </c>
      <c r="ER26" s="187">
        <f t="shared" si="25"/>
        <v>0</v>
      </c>
      <c r="ES26" s="184"/>
      <c r="ET26" s="184"/>
      <c r="EU26" s="184"/>
      <c r="EV26" s="184"/>
      <c r="EW26" s="184"/>
      <c r="EX26" s="184"/>
      <c r="EY26" s="184"/>
      <c r="EZ26" s="184"/>
      <c r="FA26" s="184"/>
      <c r="FB26" s="184"/>
      <c r="FC26" s="186">
        <f t="shared" si="26"/>
        <v>0</v>
      </c>
      <c r="FD26" s="187">
        <f t="shared" si="27"/>
        <v>0</v>
      </c>
      <c r="FE26" s="184"/>
      <c r="FF26" s="184"/>
      <c r="FG26" s="184"/>
      <c r="FH26" s="184"/>
      <c r="FI26" s="184"/>
      <c r="FJ26" s="184"/>
      <c r="FK26" s="184"/>
      <c r="FL26" s="184"/>
      <c r="FM26" s="184"/>
      <c r="FN26" s="184"/>
      <c r="FO26" s="186">
        <f t="shared" si="28"/>
        <v>0</v>
      </c>
      <c r="FP26" s="187">
        <f t="shared" si="29"/>
        <v>0</v>
      </c>
      <c r="FQ26" s="184"/>
      <c r="FR26" s="184"/>
      <c r="FS26" s="184"/>
      <c r="FT26" s="184"/>
      <c r="FU26" s="184"/>
      <c r="FV26" s="184"/>
      <c r="FW26" s="184"/>
      <c r="FX26" s="184"/>
      <c r="FY26" s="184"/>
      <c r="FZ26" s="184"/>
      <c r="GA26" s="186">
        <f t="shared" si="30"/>
        <v>0</v>
      </c>
      <c r="GB26" s="187">
        <f t="shared" si="31"/>
        <v>0</v>
      </c>
    </row>
    <row r="27" spans="1:184" s="15" customFormat="1" ht="12" x14ac:dyDescent="0.2">
      <c r="A27" s="60" t="s">
        <v>207</v>
      </c>
      <c r="B27" s="61">
        <v>5303</v>
      </c>
      <c r="C27" s="171">
        <f t="shared" si="0"/>
        <v>0</v>
      </c>
      <c r="D27" s="172">
        <f t="shared" si="1"/>
        <v>0</v>
      </c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6">
        <f t="shared" si="2"/>
        <v>0</v>
      </c>
      <c r="P27" s="187">
        <f t="shared" si="3"/>
        <v>0</v>
      </c>
      <c r="Q27" s="184"/>
      <c r="R27" s="184"/>
      <c r="S27" s="184"/>
      <c r="T27" s="184"/>
      <c r="U27" s="184"/>
      <c r="V27" s="184"/>
      <c r="W27" s="184"/>
      <c r="X27" s="184"/>
      <c r="Y27" s="184"/>
      <c r="Z27" s="184"/>
      <c r="AA27" s="186">
        <f t="shared" si="4"/>
        <v>0</v>
      </c>
      <c r="AB27" s="187">
        <f t="shared" si="5"/>
        <v>0</v>
      </c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6">
        <f t="shared" si="6"/>
        <v>0</v>
      </c>
      <c r="AN27" s="187">
        <f t="shared" si="7"/>
        <v>0</v>
      </c>
      <c r="AO27" s="184"/>
      <c r="AP27" s="184"/>
      <c r="AQ27" s="184"/>
      <c r="AR27" s="184"/>
      <c r="AS27" s="184"/>
      <c r="AT27" s="184"/>
      <c r="AU27" s="184"/>
      <c r="AV27" s="184"/>
      <c r="AW27" s="184"/>
      <c r="AX27" s="184"/>
      <c r="AY27" s="186">
        <f t="shared" si="8"/>
        <v>0</v>
      </c>
      <c r="AZ27" s="187">
        <f t="shared" si="9"/>
        <v>0</v>
      </c>
      <c r="BA27" s="184"/>
      <c r="BB27" s="184"/>
      <c r="BC27" s="184"/>
      <c r="BD27" s="184"/>
      <c r="BE27" s="184"/>
      <c r="BF27" s="184"/>
      <c r="BG27" s="184"/>
      <c r="BH27" s="184"/>
      <c r="BI27" s="184"/>
      <c r="BJ27" s="184"/>
      <c r="BK27" s="186">
        <f t="shared" si="10"/>
        <v>0</v>
      </c>
      <c r="BL27" s="187">
        <f t="shared" si="11"/>
        <v>0</v>
      </c>
      <c r="BM27" s="184"/>
      <c r="BN27" s="184"/>
      <c r="BO27" s="184"/>
      <c r="BP27" s="184"/>
      <c r="BQ27" s="184"/>
      <c r="BR27" s="184"/>
      <c r="BS27" s="184"/>
      <c r="BT27" s="184"/>
      <c r="BU27" s="184"/>
      <c r="BV27" s="184"/>
      <c r="BW27" s="186">
        <f t="shared" si="12"/>
        <v>0</v>
      </c>
      <c r="BX27" s="187">
        <f t="shared" si="13"/>
        <v>0</v>
      </c>
      <c r="BY27" s="184"/>
      <c r="BZ27" s="184"/>
      <c r="CA27" s="184"/>
      <c r="CB27" s="184"/>
      <c r="CC27" s="184"/>
      <c r="CD27" s="184"/>
      <c r="CE27" s="184"/>
      <c r="CF27" s="184"/>
      <c r="CG27" s="184"/>
      <c r="CH27" s="184"/>
      <c r="CI27" s="186">
        <f t="shared" si="14"/>
        <v>0</v>
      </c>
      <c r="CJ27" s="187">
        <f t="shared" si="15"/>
        <v>0</v>
      </c>
      <c r="CK27" s="184"/>
      <c r="CL27" s="184"/>
      <c r="CM27" s="184"/>
      <c r="CN27" s="184"/>
      <c r="CO27" s="184"/>
      <c r="CP27" s="184"/>
      <c r="CQ27" s="184"/>
      <c r="CR27" s="184"/>
      <c r="CS27" s="184"/>
      <c r="CT27" s="184"/>
      <c r="CU27" s="186">
        <f t="shared" si="16"/>
        <v>0</v>
      </c>
      <c r="CV27" s="187">
        <f t="shared" si="17"/>
        <v>0</v>
      </c>
      <c r="CW27" s="184"/>
      <c r="CX27" s="184"/>
      <c r="CY27" s="184"/>
      <c r="CZ27" s="184"/>
      <c r="DA27" s="184"/>
      <c r="DB27" s="184"/>
      <c r="DC27" s="184"/>
      <c r="DD27" s="184"/>
      <c r="DE27" s="184"/>
      <c r="DF27" s="184"/>
      <c r="DG27" s="186">
        <f t="shared" si="18"/>
        <v>0</v>
      </c>
      <c r="DH27" s="187">
        <f t="shared" si="19"/>
        <v>0</v>
      </c>
      <c r="DI27" s="184"/>
      <c r="DJ27" s="184"/>
      <c r="DK27" s="184"/>
      <c r="DL27" s="184"/>
      <c r="DM27" s="184"/>
      <c r="DN27" s="184"/>
      <c r="DO27" s="184"/>
      <c r="DP27" s="184"/>
      <c r="DQ27" s="184"/>
      <c r="DR27" s="184"/>
      <c r="DS27" s="186">
        <f t="shared" si="20"/>
        <v>0</v>
      </c>
      <c r="DT27" s="187">
        <f t="shared" si="21"/>
        <v>0</v>
      </c>
      <c r="DU27" s="184"/>
      <c r="DV27" s="184"/>
      <c r="DW27" s="184"/>
      <c r="DX27" s="184"/>
      <c r="DY27" s="184"/>
      <c r="DZ27" s="184"/>
      <c r="EA27" s="184"/>
      <c r="EB27" s="184"/>
      <c r="EC27" s="184"/>
      <c r="ED27" s="184"/>
      <c r="EE27" s="186">
        <f t="shared" si="22"/>
        <v>0</v>
      </c>
      <c r="EF27" s="187">
        <f t="shared" si="23"/>
        <v>0</v>
      </c>
      <c r="EG27" s="184"/>
      <c r="EH27" s="184"/>
      <c r="EI27" s="184"/>
      <c r="EJ27" s="184"/>
      <c r="EK27" s="184"/>
      <c r="EL27" s="184"/>
      <c r="EM27" s="184"/>
      <c r="EN27" s="184"/>
      <c r="EO27" s="184"/>
      <c r="EP27" s="184"/>
      <c r="EQ27" s="186">
        <f t="shared" si="24"/>
        <v>0</v>
      </c>
      <c r="ER27" s="187">
        <f t="shared" si="25"/>
        <v>0</v>
      </c>
      <c r="ES27" s="184"/>
      <c r="ET27" s="184"/>
      <c r="EU27" s="184"/>
      <c r="EV27" s="184"/>
      <c r="EW27" s="184"/>
      <c r="EX27" s="184"/>
      <c r="EY27" s="184"/>
      <c r="EZ27" s="184"/>
      <c r="FA27" s="184"/>
      <c r="FB27" s="184"/>
      <c r="FC27" s="186">
        <f t="shared" si="26"/>
        <v>0</v>
      </c>
      <c r="FD27" s="187">
        <f t="shared" si="27"/>
        <v>0</v>
      </c>
      <c r="FE27" s="184"/>
      <c r="FF27" s="184"/>
      <c r="FG27" s="184"/>
      <c r="FH27" s="184"/>
      <c r="FI27" s="184"/>
      <c r="FJ27" s="184"/>
      <c r="FK27" s="184"/>
      <c r="FL27" s="184"/>
      <c r="FM27" s="184"/>
      <c r="FN27" s="184"/>
      <c r="FO27" s="186">
        <f t="shared" si="28"/>
        <v>0</v>
      </c>
      <c r="FP27" s="187">
        <f t="shared" si="29"/>
        <v>0</v>
      </c>
      <c r="FQ27" s="184"/>
      <c r="FR27" s="184"/>
      <c r="FS27" s="184"/>
      <c r="FT27" s="184"/>
      <c r="FU27" s="184"/>
      <c r="FV27" s="184"/>
      <c r="FW27" s="184"/>
      <c r="FX27" s="184"/>
      <c r="FY27" s="184"/>
      <c r="FZ27" s="184"/>
      <c r="GA27" s="186">
        <f t="shared" si="30"/>
        <v>0</v>
      </c>
      <c r="GB27" s="187">
        <f t="shared" si="31"/>
        <v>0</v>
      </c>
    </row>
    <row r="28" spans="1:184" s="15" customFormat="1" thickBot="1" x14ac:dyDescent="0.25">
      <c r="A28" s="60" t="s">
        <v>208</v>
      </c>
      <c r="B28" s="61" t="s">
        <v>39</v>
      </c>
      <c r="C28" s="173">
        <f t="shared" si="0"/>
        <v>0</v>
      </c>
      <c r="D28" s="174">
        <f t="shared" si="1"/>
        <v>0</v>
      </c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6">
        <f t="shared" si="2"/>
        <v>0</v>
      </c>
      <c r="P28" s="187">
        <f t="shared" si="3"/>
        <v>0</v>
      </c>
      <c r="Q28" s="184"/>
      <c r="R28" s="184"/>
      <c r="S28" s="184"/>
      <c r="T28" s="184"/>
      <c r="U28" s="184"/>
      <c r="V28" s="184"/>
      <c r="W28" s="184"/>
      <c r="X28" s="184"/>
      <c r="Y28" s="184"/>
      <c r="Z28" s="184"/>
      <c r="AA28" s="186">
        <f t="shared" si="4"/>
        <v>0</v>
      </c>
      <c r="AB28" s="187">
        <f t="shared" si="5"/>
        <v>0</v>
      </c>
      <c r="AC28" s="184"/>
      <c r="AD28" s="184"/>
      <c r="AE28" s="184"/>
      <c r="AF28" s="184"/>
      <c r="AG28" s="184"/>
      <c r="AH28" s="184"/>
      <c r="AI28" s="184"/>
      <c r="AJ28" s="184"/>
      <c r="AK28" s="184"/>
      <c r="AL28" s="184"/>
      <c r="AM28" s="186">
        <f t="shared" si="6"/>
        <v>0</v>
      </c>
      <c r="AN28" s="187">
        <f t="shared" si="7"/>
        <v>0</v>
      </c>
      <c r="AO28" s="184"/>
      <c r="AP28" s="184"/>
      <c r="AQ28" s="184"/>
      <c r="AR28" s="184"/>
      <c r="AS28" s="184"/>
      <c r="AT28" s="184"/>
      <c r="AU28" s="184"/>
      <c r="AV28" s="184"/>
      <c r="AW28" s="184"/>
      <c r="AX28" s="184"/>
      <c r="AY28" s="186">
        <f t="shared" si="8"/>
        <v>0</v>
      </c>
      <c r="AZ28" s="187">
        <f t="shared" si="9"/>
        <v>0</v>
      </c>
      <c r="BA28" s="184"/>
      <c r="BB28" s="184"/>
      <c r="BC28" s="184"/>
      <c r="BD28" s="184"/>
      <c r="BE28" s="184"/>
      <c r="BF28" s="184"/>
      <c r="BG28" s="184"/>
      <c r="BH28" s="184"/>
      <c r="BI28" s="184"/>
      <c r="BJ28" s="184"/>
      <c r="BK28" s="186">
        <f t="shared" si="10"/>
        <v>0</v>
      </c>
      <c r="BL28" s="187">
        <f t="shared" si="11"/>
        <v>0</v>
      </c>
      <c r="BM28" s="184"/>
      <c r="BN28" s="184"/>
      <c r="BO28" s="184"/>
      <c r="BP28" s="184"/>
      <c r="BQ28" s="184"/>
      <c r="BR28" s="184"/>
      <c r="BS28" s="184"/>
      <c r="BT28" s="184"/>
      <c r="BU28" s="184"/>
      <c r="BV28" s="184"/>
      <c r="BW28" s="186">
        <f t="shared" si="12"/>
        <v>0</v>
      </c>
      <c r="BX28" s="187">
        <f t="shared" si="13"/>
        <v>0</v>
      </c>
      <c r="BY28" s="184"/>
      <c r="BZ28" s="184"/>
      <c r="CA28" s="184"/>
      <c r="CB28" s="184"/>
      <c r="CC28" s="184"/>
      <c r="CD28" s="184"/>
      <c r="CE28" s="184"/>
      <c r="CF28" s="184"/>
      <c r="CG28" s="184"/>
      <c r="CH28" s="184"/>
      <c r="CI28" s="186">
        <f t="shared" si="14"/>
        <v>0</v>
      </c>
      <c r="CJ28" s="187">
        <f t="shared" si="15"/>
        <v>0</v>
      </c>
      <c r="CK28" s="184"/>
      <c r="CL28" s="184"/>
      <c r="CM28" s="184"/>
      <c r="CN28" s="184"/>
      <c r="CO28" s="184"/>
      <c r="CP28" s="184"/>
      <c r="CQ28" s="184"/>
      <c r="CR28" s="184"/>
      <c r="CS28" s="184"/>
      <c r="CT28" s="184"/>
      <c r="CU28" s="186">
        <f t="shared" si="16"/>
        <v>0</v>
      </c>
      <c r="CV28" s="187">
        <f t="shared" si="17"/>
        <v>0</v>
      </c>
      <c r="CW28" s="184"/>
      <c r="CX28" s="184"/>
      <c r="CY28" s="184"/>
      <c r="CZ28" s="184"/>
      <c r="DA28" s="184"/>
      <c r="DB28" s="184"/>
      <c r="DC28" s="184"/>
      <c r="DD28" s="184"/>
      <c r="DE28" s="184"/>
      <c r="DF28" s="184"/>
      <c r="DG28" s="186">
        <f t="shared" si="18"/>
        <v>0</v>
      </c>
      <c r="DH28" s="187">
        <f t="shared" si="19"/>
        <v>0</v>
      </c>
      <c r="DI28" s="184"/>
      <c r="DJ28" s="184"/>
      <c r="DK28" s="184"/>
      <c r="DL28" s="184"/>
      <c r="DM28" s="184"/>
      <c r="DN28" s="184"/>
      <c r="DO28" s="184"/>
      <c r="DP28" s="184"/>
      <c r="DQ28" s="184"/>
      <c r="DR28" s="184"/>
      <c r="DS28" s="186">
        <f t="shared" si="20"/>
        <v>0</v>
      </c>
      <c r="DT28" s="187">
        <f t="shared" si="21"/>
        <v>0</v>
      </c>
      <c r="DU28" s="184"/>
      <c r="DV28" s="184"/>
      <c r="DW28" s="184"/>
      <c r="DX28" s="184"/>
      <c r="DY28" s="184"/>
      <c r="DZ28" s="184"/>
      <c r="EA28" s="184"/>
      <c r="EB28" s="184"/>
      <c r="EC28" s="184"/>
      <c r="ED28" s="184"/>
      <c r="EE28" s="186">
        <f t="shared" si="22"/>
        <v>0</v>
      </c>
      <c r="EF28" s="187">
        <f t="shared" si="23"/>
        <v>0</v>
      </c>
      <c r="EG28" s="184"/>
      <c r="EH28" s="184"/>
      <c r="EI28" s="184"/>
      <c r="EJ28" s="184"/>
      <c r="EK28" s="184"/>
      <c r="EL28" s="184"/>
      <c r="EM28" s="184"/>
      <c r="EN28" s="184"/>
      <c r="EO28" s="184"/>
      <c r="EP28" s="184"/>
      <c r="EQ28" s="186">
        <f t="shared" si="24"/>
        <v>0</v>
      </c>
      <c r="ER28" s="187">
        <f t="shared" si="25"/>
        <v>0</v>
      </c>
      <c r="ES28" s="184"/>
      <c r="ET28" s="184"/>
      <c r="EU28" s="184"/>
      <c r="EV28" s="184"/>
      <c r="EW28" s="184"/>
      <c r="EX28" s="184"/>
      <c r="EY28" s="184"/>
      <c r="EZ28" s="184"/>
      <c r="FA28" s="184"/>
      <c r="FB28" s="184"/>
      <c r="FC28" s="186">
        <f t="shared" si="26"/>
        <v>0</v>
      </c>
      <c r="FD28" s="187">
        <f t="shared" si="27"/>
        <v>0</v>
      </c>
      <c r="FE28" s="184"/>
      <c r="FF28" s="184"/>
      <c r="FG28" s="184"/>
      <c r="FH28" s="184"/>
      <c r="FI28" s="184"/>
      <c r="FJ28" s="184"/>
      <c r="FK28" s="184"/>
      <c r="FL28" s="184"/>
      <c r="FM28" s="184"/>
      <c r="FN28" s="184"/>
      <c r="FO28" s="186">
        <f t="shared" si="28"/>
        <v>0</v>
      </c>
      <c r="FP28" s="187">
        <f t="shared" si="29"/>
        <v>0</v>
      </c>
      <c r="FQ28" s="184"/>
      <c r="FR28" s="184"/>
      <c r="FS28" s="184"/>
      <c r="FT28" s="184"/>
      <c r="FU28" s="184"/>
      <c r="FV28" s="184"/>
      <c r="FW28" s="184"/>
      <c r="FX28" s="184"/>
      <c r="FY28" s="184"/>
      <c r="FZ28" s="184"/>
      <c r="GA28" s="186">
        <f t="shared" si="30"/>
        <v>0</v>
      </c>
      <c r="GB28" s="187">
        <f t="shared" si="31"/>
        <v>0</v>
      </c>
    </row>
    <row r="29" spans="1:184" s="15" customFormat="1" thickBot="1" x14ac:dyDescent="0.25">
      <c r="A29" s="62" t="s">
        <v>63</v>
      </c>
      <c r="B29" s="63">
        <v>9999</v>
      </c>
      <c r="C29" s="175">
        <f t="shared" si="0"/>
        <v>25000</v>
      </c>
      <c r="D29" s="175">
        <f t="shared" si="1"/>
        <v>75000</v>
      </c>
      <c r="E29" s="188">
        <f t="shared" ref="E29:N29" si="32">SUM(E6:E28)</f>
        <v>25000</v>
      </c>
      <c r="F29" s="188">
        <f t="shared" si="32"/>
        <v>75000</v>
      </c>
      <c r="G29" s="188">
        <f t="shared" si="32"/>
        <v>0</v>
      </c>
      <c r="H29" s="188">
        <f t="shared" si="32"/>
        <v>0</v>
      </c>
      <c r="I29" s="188">
        <f t="shared" si="32"/>
        <v>0</v>
      </c>
      <c r="J29" s="188">
        <f t="shared" si="32"/>
        <v>0</v>
      </c>
      <c r="K29" s="188">
        <f t="shared" si="32"/>
        <v>0</v>
      </c>
      <c r="L29" s="188">
        <f t="shared" si="32"/>
        <v>0</v>
      </c>
      <c r="M29" s="188">
        <f t="shared" si="32"/>
        <v>0</v>
      </c>
      <c r="N29" s="188">
        <f t="shared" si="32"/>
        <v>0</v>
      </c>
      <c r="O29" s="188">
        <f>IF(SUM(O6:O28)=SUM(E29,G29,I29,K29,M29),SUM(O6:O28),"[ERROR]")</f>
        <v>25000</v>
      </c>
      <c r="P29" s="188">
        <f t="shared" ref="P29:Z29" si="33">SUM(P6:P28)</f>
        <v>75000</v>
      </c>
      <c r="Q29" s="188">
        <f t="shared" si="33"/>
        <v>0</v>
      </c>
      <c r="R29" s="188">
        <f t="shared" si="33"/>
        <v>0</v>
      </c>
      <c r="S29" s="188">
        <f t="shared" si="33"/>
        <v>0</v>
      </c>
      <c r="T29" s="188">
        <f t="shared" si="33"/>
        <v>0</v>
      </c>
      <c r="U29" s="188">
        <f t="shared" si="33"/>
        <v>0</v>
      </c>
      <c r="V29" s="188">
        <f t="shared" si="33"/>
        <v>0</v>
      </c>
      <c r="W29" s="188">
        <f t="shared" si="33"/>
        <v>0</v>
      </c>
      <c r="X29" s="188">
        <f t="shared" si="33"/>
        <v>0</v>
      </c>
      <c r="Y29" s="188">
        <f t="shared" si="33"/>
        <v>0</v>
      </c>
      <c r="Z29" s="188">
        <f t="shared" si="33"/>
        <v>0</v>
      </c>
      <c r="AA29" s="188">
        <f>IF(SUM(AA6:AA28)=SUM(Q29,S29,U29,W29,Y29),SUM(AA6:AA28),"[ERROR]")</f>
        <v>0</v>
      </c>
      <c r="AB29" s="188">
        <f t="shared" ref="AB29:AL29" si="34">SUM(AB6:AB28)</f>
        <v>0</v>
      </c>
      <c r="AC29" s="188">
        <f t="shared" si="34"/>
        <v>0</v>
      </c>
      <c r="AD29" s="188">
        <f t="shared" si="34"/>
        <v>0</v>
      </c>
      <c r="AE29" s="188">
        <f t="shared" si="34"/>
        <v>0</v>
      </c>
      <c r="AF29" s="188">
        <f t="shared" si="34"/>
        <v>0</v>
      </c>
      <c r="AG29" s="188">
        <f t="shared" si="34"/>
        <v>0</v>
      </c>
      <c r="AH29" s="188">
        <f t="shared" si="34"/>
        <v>0</v>
      </c>
      <c r="AI29" s="188">
        <f t="shared" si="34"/>
        <v>0</v>
      </c>
      <c r="AJ29" s="188">
        <f t="shared" si="34"/>
        <v>0</v>
      </c>
      <c r="AK29" s="188">
        <f t="shared" si="34"/>
        <v>0</v>
      </c>
      <c r="AL29" s="188">
        <f t="shared" si="34"/>
        <v>0</v>
      </c>
      <c r="AM29" s="188">
        <f>IF(SUM(AM6:AM28)=SUM(AC29,AE29,AG29,AI29,AK29),SUM(AM6:AM28),"[ERROR]")</f>
        <v>0</v>
      </c>
      <c r="AN29" s="188">
        <f t="shared" ref="AN29:AX29" si="35">SUM(AN6:AN28)</f>
        <v>0</v>
      </c>
      <c r="AO29" s="188">
        <f t="shared" si="35"/>
        <v>0</v>
      </c>
      <c r="AP29" s="188">
        <f t="shared" si="35"/>
        <v>0</v>
      </c>
      <c r="AQ29" s="188">
        <f t="shared" si="35"/>
        <v>0</v>
      </c>
      <c r="AR29" s="188">
        <f t="shared" si="35"/>
        <v>0</v>
      </c>
      <c r="AS29" s="188">
        <f t="shared" si="35"/>
        <v>0</v>
      </c>
      <c r="AT29" s="188">
        <f t="shared" si="35"/>
        <v>0</v>
      </c>
      <c r="AU29" s="188">
        <f t="shared" si="35"/>
        <v>0</v>
      </c>
      <c r="AV29" s="188">
        <f t="shared" si="35"/>
        <v>0</v>
      </c>
      <c r="AW29" s="188">
        <f t="shared" si="35"/>
        <v>0</v>
      </c>
      <c r="AX29" s="188">
        <f t="shared" si="35"/>
        <v>0</v>
      </c>
      <c r="AY29" s="188">
        <f>IF(SUM(AY6:AY28)=SUM(AO29,AQ29,AS29,AU29,AW29),SUM(AY6:AY28),"[ERROR]")</f>
        <v>0</v>
      </c>
      <c r="AZ29" s="188">
        <f t="shared" ref="AZ29:BJ29" si="36">SUM(AZ6:AZ28)</f>
        <v>0</v>
      </c>
      <c r="BA29" s="188">
        <f t="shared" si="36"/>
        <v>0</v>
      </c>
      <c r="BB29" s="188">
        <f t="shared" si="36"/>
        <v>0</v>
      </c>
      <c r="BC29" s="188">
        <f t="shared" si="36"/>
        <v>0</v>
      </c>
      <c r="BD29" s="188">
        <f t="shared" si="36"/>
        <v>0</v>
      </c>
      <c r="BE29" s="188">
        <f t="shared" si="36"/>
        <v>0</v>
      </c>
      <c r="BF29" s="188">
        <f t="shared" si="36"/>
        <v>0</v>
      </c>
      <c r="BG29" s="188">
        <f t="shared" si="36"/>
        <v>0</v>
      </c>
      <c r="BH29" s="188">
        <f t="shared" si="36"/>
        <v>0</v>
      </c>
      <c r="BI29" s="188">
        <f t="shared" si="36"/>
        <v>0</v>
      </c>
      <c r="BJ29" s="188">
        <f t="shared" si="36"/>
        <v>0</v>
      </c>
      <c r="BK29" s="188">
        <f>IF(SUM(BK6:BK28)=SUM(BA29,BC29,BE29,BG29,BI29),SUM(BK6:BK28),"[ERROR]")</f>
        <v>0</v>
      </c>
      <c r="BL29" s="188">
        <f t="shared" ref="BL29:BV29" si="37">SUM(BL6:BL28)</f>
        <v>0</v>
      </c>
      <c r="BM29" s="188">
        <f t="shared" si="37"/>
        <v>0</v>
      </c>
      <c r="BN29" s="188">
        <f t="shared" si="37"/>
        <v>0</v>
      </c>
      <c r="BO29" s="188">
        <f t="shared" si="37"/>
        <v>0</v>
      </c>
      <c r="BP29" s="188">
        <f t="shared" si="37"/>
        <v>0</v>
      </c>
      <c r="BQ29" s="188">
        <f t="shared" si="37"/>
        <v>0</v>
      </c>
      <c r="BR29" s="188">
        <f t="shared" si="37"/>
        <v>0</v>
      </c>
      <c r="BS29" s="188">
        <f t="shared" si="37"/>
        <v>0</v>
      </c>
      <c r="BT29" s="188">
        <f t="shared" si="37"/>
        <v>0</v>
      </c>
      <c r="BU29" s="188">
        <f t="shared" si="37"/>
        <v>0</v>
      </c>
      <c r="BV29" s="188">
        <f t="shared" si="37"/>
        <v>0</v>
      </c>
      <c r="BW29" s="188">
        <f>IF(SUM(BW6:BW28)=SUM(BM29,BO29,BQ29,BS29,BU29),SUM(BW6:BW28),"[ERROR]")</f>
        <v>0</v>
      </c>
      <c r="BX29" s="188">
        <f t="shared" ref="BX29:CH29" si="38">SUM(BX6:BX28)</f>
        <v>0</v>
      </c>
      <c r="BY29" s="188">
        <f t="shared" si="38"/>
        <v>0</v>
      </c>
      <c r="BZ29" s="188">
        <f t="shared" si="38"/>
        <v>0</v>
      </c>
      <c r="CA29" s="188">
        <f t="shared" si="38"/>
        <v>0</v>
      </c>
      <c r="CB29" s="188">
        <f t="shared" si="38"/>
        <v>0</v>
      </c>
      <c r="CC29" s="188">
        <f t="shared" si="38"/>
        <v>0</v>
      </c>
      <c r="CD29" s="188">
        <f t="shared" si="38"/>
        <v>0</v>
      </c>
      <c r="CE29" s="188">
        <f t="shared" si="38"/>
        <v>0</v>
      </c>
      <c r="CF29" s="188">
        <f t="shared" si="38"/>
        <v>0</v>
      </c>
      <c r="CG29" s="188">
        <f t="shared" si="38"/>
        <v>0</v>
      </c>
      <c r="CH29" s="188">
        <f t="shared" si="38"/>
        <v>0</v>
      </c>
      <c r="CI29" s="188">
        <f>IF(SUM(CI6:CI28)=SUM(BY29,CA29,CC29,CE29,CG29),SUM(CI6:CI28),"[ERROR]")</f>
        <v>0</v>
      </c>
      <c r="CJ29" s="188">
        <f t="shared" ref="CJ29:CT29" si="39">SUM(CJ6:CJ28)</f>
        <v>0</v>
      </c>
      <c r="CK29" s="188">
        <f t="shared" si="39"/>
        <v>0</v>
      </c>
      <c r="CL29" s="188">
        <f t="shared" si="39"/>
        <v>0</v>
      </c>
      <c r="CM29" s="188">
        <f t="shared" si="39"/>
        <v>0</v>
      </c>
      <c r="CN29" s="188">
        <f t="shared" si="39"/>
        <v>0</v>
      </c>
      <c r="CO29" s="188">
        <f t="shared" si="39"/>
        <v>0</v>
      </c>
      <c r="CP29" s="188">
        <f t="shared" si="39"/>
        <v>0</v>
      </c>
      <c r="CQ29" s="188">
        <f t="shared" si="39"/>
        <v>0</v>
      </c>
      <c r="CR29" s="188">
        <f t="shared" si="39"/>
        <v>0</v>
      </c>
      <c r="CS29" s="188">
        <f t="shared" si="39"/>
        <v>0</v>
      </c>
      <c r="CT29" s="188">
        <f t="shared" si="39"/>
        <v>0</v>
      </c>
      <c r="CU29" s="188">
        <f>IF(SUM(CU6:CU28)=SUM(CK29,CM29,CO29,CQ29,CS29),SUM(CU6:CU28),"[ERROR]")</f>
        <v>0</v>
      </c>
      <c r="CV29" s="188">
        <f t="shared" ref="CV29:DF29" si="40">SUM(CV6:CV28)</f>
        <v>0</v>
      </c>
      <c r="CW29" s="188">
        <f t="shared" si="40"/>
        <v>0</v>
      </c>
      <c r="CX29" s="188">
        <f t="shared" si="40"/>
        <v>0</v>
      </c>
      <c r="CY29" s="188">
        <f t="shared" si="40"/>
        <v>0</v>
      </c>
      <c r="CZ29" s="188">
        <f t="shared" si="40"/>
        <v>0</v>
      </c>
      <c r="DA29" s="188">
        <f t="shared" si="40"/>
        <v>0</v>
      </c>
      <c r="DB29" s="188">
        <f t="shared" si="40"/>
        <v>0</v>
      </c>
      <c r="DC29" s="188">
        <f t="shared" si="40"/>
        <v>0</v>
      </c>
      <c r="DD29" s="188">
        <f t="shared" si="40"/>
        <v>0</v>
      </c>
      <c r="DE29" s="188">
        <f t="shared" si="40"/>
        <v>0</v>
      </c>
      <c r="DF29" s="188">
        <f t="shared" si="40"/>
        <v>0</v>
      </c>
      <c r="DG29" s="188">
        <f>IF(SUM(DG6:DG28)=SUM(CW29,CY29,DA29,DC29,DE29),SUM(DG6:DG28),"[ERROR]")</f>
        <v>0</v>
      </c>
      <c r="DH29" s="188">
        <f t="shared" ref="DH29:DR29" si="41">SUM(DH6:DH28)</f>
        <v>0</v>
      </c>
      <c r="DI29" s="188">
        <f t="shared" si="41"/>
        <v>0</v>
      </c>
      <c r="DJ29" s="188">
        <f t="shared" si="41"/>
        <v>0</v>
      </c>
      <c r="DK29" s="188">
        <f t="shared" si="41"/>
        <v>0</v>
      </c>
      <c r="DL29" s="188">
        <f t="shared" si="41"/>
        <v>0</v>
      </c>
      <c r="DM29" s="188">
        <f t="shared" si="41"/>
        <v>0</v>
      </c>
      <c r="DN29" s="188">
        <f t="shared" si="41"/>
        <v>0</v>
      </c>
      <c r="DO29" s="188">
        <f t="shared" si="41"/>
        <v>0</v>
      </c>
      <c r="DP29" s="188">
        <f t="shared" si="41"/>
        <v>0</v>
      </c>
      <c r="DQ29" s="188">
        <f t="shared" si="41"/>
        <v>0</v>
      </c>
      <c r="DR29" s="188">
        <f t="shared" si="41"/>
        <v>0</v>
      </c>
      <c r="DS29" s="188">
        <f>IF(SUM(DS6:DS28)=SUM(DI29,DK29,DM29,DO29,DQ29),SUM(DS6:DS28),"[ERROR]")</f>
        <v>0</v>
      </c>
      <c r="DT29" s="188">
        <f t="shared" ref="DT29:ED29" si="42">SUM(DT6:DT28)</f>
        <v>0</v>
      </c>
      <c r="DU29" s="188">
        <f t="shared" si="42"/>
        <v>0</v>
      </c>
      <c r="DV29" s="188">
        <f t="shared" si="42"/>
        <v>0</v>
      </c>
      <c r="DW29" s="188">
        <f t="shared" si="42"/>
        <v>0</v>
      </c>
      <c r="DX29" s="188">
        <f t="shared" si="42"/>
        <v>0</v>
      </c>
      <c r="DY29" s="188">
        <f t="shared" si="42"/>
        <v>0</v>
      </c>
      <c r="DZ29" s="188">
        <f t="shared" si="42"/>
        <v>0</v>
      </c>
      <c r="EA29" s="188">
        <f t="shared" si="42"/>
        <v>0</v>
      </c>
      <c r="EB29" s="188">
        <f t="shared" si="42"/>
        <v>0</v>
      </c>
      <c r="EC29" s="188">
        <f t="shared" si="42"/>
        <v>0</v>
      </c>
      <c r="ED29" s="188">
        <f t="shared" si="42"/>
        <v>0</v>
      </c>
      <c r="EE29" s="188">
        <f>IF(SUM(EE6:EE28)=SUM(DU29,DW29,DY29,EA29,EC29),SUM(EE6:EE28),"[ERROR]")</f>
        <v>0</v>
      </c>
      <c r="EF29" s="188">
        <f t="shared" ref="EF29:EP29" si="43">SUM(EF6:EF28)</f>
        <v>0</v>
      </c>
      <c r="EG29" s="188">
        <f t="shared" si="43"/>
        <v>0</v>
      </c>
      <c r="EH29" s="188">
        <f t="shared" si="43"/>
        <v>0</v>
      </c>
      <c r="EI29" s="188">
        <f t="shared" si="43"/>
        <v>0</v>
      </c>
      <c r="EJ29" s="188">
        <f t="shared" si="43"/>
        <v>0</v>
      </c>
      <c r="EK29" s="188">
        <f t="shared" si="43"/>
        <v>0</v>
      </c>
      <c r="EL29" s="188">
        <f t="shared" si="43"/>
        <v>0</v>
      </c>
      <c r="EM29" s="188">
        <f t="shared" si="43"/>
        <v>0</v>
      </c>
      <c r="EN29" s="188">
        <f t="shared" si="43"/>
        <v>0</v>
      </c>
      <c r="EO29" s="188">
        <f t="shared" si="43"/>
        <v>0</v>
      </c>
      <c r="EP29" s="188">
        <f t="shared" si="43"/>
        <v>0</v>
      </c>
      <c r="EQ29" s="188">
        <f>IF(SUM(EQ6:EQ28)=SUM(EG29,EI29,EK29,EM29,EO29),SUM(EQ6:EQ28),"[ERROR]")</f>
        <v>0</v>
      </c>
      <c r="ER29" s="188">
        <f t="shared" ref="ER29:FB29" si="44">SUM(ER6:ER28)</f>
        <v>0</v>
      </c>
      <c r="ES29" s="188">
        <f t="shared" si="44"/>
        <v>0</v>
      </c>
      <c r="ET29" s="188">
        <f t="shared" si="44"/>
        <v>0</v>
      </c>
      <c r="EU29" s="188">
        <f t="shared" si="44"/>
        <v>0</v>
      </c>
      <c r="EV29" s="188">
        <f t="shared" si="44"/>
        <v>0</v>
      </c>
      <c r="EW29" s="188">
        <f t="shared" si="44"/>
        <v>0</v>
      </c>
      <c r="EX29" s="188">
        <f t="shared" si="44"/>
        <v>0</v>
      </c>
      <c r="EY29" s="188">
        <f t="shared" si="44"/>
        <v>0</v>
      </c>
      <c r="EZ29" s="188">
        <f t="shared" si="44"/>
        <v>0</v>
      </c>
      <c r="FA29" s="188">
        <f t="shared" si="44"/>
        <v>0</v>
      </c>
      <c r="FB29" s="188">
        <f t="shared" si="44"/>
        <v>0</v>
      </c>
      <c r="FC29" s="188">
        <f>IF(SUM(FC6:FC28)=SUM(ES29,EU29,EW29,EY29,FA29),SUM(FC6:FC28),"[ERROR]")</f>
        <v>0</v>
      </c>
      <c r="FD29" s="188">
        <f t="shared" ref="FD29:FN29" si="45">SUM(FD6:FD28)</f>
        <v>0</v>
      </c>
      <c r="FE29" s="188">
        <f t="shared" si="45"/>
        <v>0</v>
      </c>
      <c r="FF29" s="188">
        <f t="shared" si="45"/>
        <v>0</v>
      </c>
      <c r="FG29" s="188">
        <f t="shared" si="45"/>
        <v>0</v>
      </c>
      <c r="FH29" s="188">
        <f t="shared" si="45"/>
        <v>0</v>
      </c>
      <c r="FI29" s="188">
        <f t="shared" si="45"/>
        <v>0</v>
      </c>
      <c r="FJ29" s="188">
        <f t="shared" si="45"/>
        <v>0</v>
      </c>
      <c r="FK29" s="188">
        <f t="shared" si="45"/>
        <v>0</v>
      </c>
      <c r="FL29" s="188">
        <f t="shared" si="45"/>
        <v>0</v>
      </c>
      <c r="FM29" s="188">
        <f t="shared" si="45"/>
        <v>0</v>
      </c>
      <c r="FN29" s="188">
        <f t="shared" si="45"/>
        <v>0</v>
      </c>
      <c r="FO29" s="188">
        <f>IF(SUM(FO6:FO28)=SUM(FE29,FG29,FI29,FK29,FM29),SUM(FO6:FO28),"[ERROR]")</f>
        <v>0</v>
      </c>
      <c r="FP29" s="188">
        <f t="shared" ref="FP29:FZ29" si="46">SUM(FP6:FP28)</f>
        <v>0</v>
      </c>
      <c r="FQ29" s="188">
        <f t="shared" si="46"/>
        <v>0</v>
      </c>
      <c r="FR29" s="188">
        <f t="shared" si="46"/>
        <v>0</v>
      </c>
      <c r="FS29" s="188">
        <f t="shared" si="46"/>
        <v>0</v>
      </c>
      <c r="FT29" s="188">
        <f t="shared" si="46"/>
        <v>0</v>
      </c>
      <c r="FU29" s="188">
        <f t="shared" si="46"/>
        <v>0</v>
      </c>
      <c r="FV29" s="188">
        <f t="shared" si="46"/>
        <v>0</v>
      </c>
      <c r="FW29" s="188">
        <f t="shared" si="46"/>
        <v>0</v>
      </c>
      <c r="FX29" s="188">
        <f t="shared" si="46"/>
        <v>0</v>
      </c>
      <c r="FY29" s="188">
        <f t="shared" si="46"/>
        <v>0</v>
      </c>
      <c r="FZ29" s="188">
        <f t="shared" si="46"/>
        <v>0</v>
      </c>
      <c r="GA29" s="188">
        <f>IF(SUM(GA6:GA28)=SUM(FQ29,FS29,FU29,FW29,FY29),SUM(GA6:GA28),"[ERROR]")</f>
        <v>0</v>
      </c>
      <c r="GB29" s="188">
        <f>SUM(GB6:GB28)</f>
        <v>0</v>
      </c>
    </row>
    <row r="31" spans="1:184" x14ac:dyDescent="0.2">
      <c r="A31" s="17"/>
      <c r="B31" s="17"/>
      <c r="C31" s="17"/>
      <c r="D31" s="17"/>
      <c r="E31" s="5"/>
      <c r="F31" s="5"/>
      <c r="G31" s="5"/>
      <c r="H31" s="5"/>
      <c r="I31" s="5"/>
      <c r="J31" s="5"/>
      <c r="K31" s="5"/>
      <c r="L31" s="5"/>
      <c r="M31" s="5"/>
    </row>
    <row r="32" spans="1:184" ht="27" hidden="1" customHeight="1" thickBot="1" x14ac:dyDescent="0.25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5"/>
    </row>
    <row r="33" spans="4:14" ht="27" hidden="1" customHeight="1" x14ac:dyDescent="0.2">
      <c r="D33" s="14"/>
      <c r="E33" s="298" t="s">
        <v>198</v>
      </c>
      <c r="F33" s="299"/>
      <c r="G33" s="299"/>
      <c r="H33" s="299"/>
      <c r="I33" s="299"/>
      <c r="J33" s="299"/>
      <c r="K33" s="299"/>
      <c r="L33" s="299"/>
      <c r="M33" s="299"/>
      <c r="N33" s="300"/>
    </row>
    <row r="34" spans="4:14" ht="27" hidden="1" customHeight="1" thickBot="1" x14ac:dyDescent="0.25">
      <c r="D34" s="14"/>
      <c r="E34" s="301" t="s">
        <v>203</v>
      </c>
      <c r="F34" s="302"/>
      <c r="G34" s="303" t="s">
        <v>202</v>
      </c>
      <c r="H34" s="302"/>
      <c r="I34" s="303" t="s">
        <v>204</v>
      </c>
      <c r="J34" s="302"/>
      <c r="K34" s="303" t="s">
        <v>205</v>
      </c>
      <c r="L34" s="304"/>
      <c r="M34" s="301" t="s">
        <v>206</v>
      </c>
      <c r="N34" s="304"/>
    </row>
    <row r="35" spans="4:14" ht="27" hidden="1" customHeight="1" x14ac:dyDescent="0.2">
      <c r="D35" s="295" t="s">
        <v>42</v>
      </c>
      <c r="E35" s="239" t="s">
        <v>212</v>
      </c>
      <c r="F35" s="230" t="s">
        <v>210</v>
      </c>
      <c r="G35" s="230" t="s">
        <v>212</v>
      </c>
      <c r="H35" s="230" t="s">
        <v>210</v>
      </c>
      <c r="I35" s="230" t="s">
        <v>212</v>
      </c>
      <c r="J35" s="230" t="s">
        <v>210</v>
      </c>
      <c r="K35" s="230" t="s">
        <v>212</v>
      </c>
      <c r="L35" s="236" t="s">
        <v>210</v>
      </c>
      <c r="M35" s="239" t="s">
        <v>212</v>
      </c>
      <c r="N35" s="236" t="s">
        <v>210</v>
      </c>
    </row>
    <row r="36" spans="4:14" ht="27" hidden="1" customHeight="1" thickBot="1" x14ac:dyDescent="0.25">
      <c r="D36" s="296"/>
      <c r="E36" s="240"/>
      <c r="F36" s="231"/>
      <c r="G36" s="231"/>
      <c r="H36" s="231"/>
      <c r="I36" s="231"/>
      <c r="J36" s="231"/>
      <c r="K36" s="231"/>
      <c r="L36" s="297"/>
      <c r="M36" s="240"/>
      <c r="N36" s="297"/>
    </row>
    <row r="37" spans="4:14" ht="27" hidden="1" customHeight="1" x14ac:dyDescent="0.2">
      <c r="D37" s="170" t="s">
        <v>200</v>
      </c>
      <c r="E37" s="4">
        <f t="shared" ref="E37:N38" si="47">SUM(E6,Q6,AC6,AO6,BA6,BM6,BY6,CK6,CW6,DI6,DU6, EG6, ES6, FE6, FQ6)</f>
        <v>0</v>
      </c>
      <c r="F37" s="4">
        <f t="shared" si="47"/>
        <v>0</v>
      </c>
      <c r="G37" s="4">
        <f t="shared" si="47"/>
        <v>0</v>
      </c>
      <c r="H37" s="4">
        <f t="shared" si="47"/>
        <v>0</v>
      </c>
      <c r="I37" s="4">
        <f t="shared" si="47"/>
        <v>0</v>
      </c>
      <c r="J37" s="4">
        <f t="shared" si="47"/>
        <v>0</v>
      </c>
      <c r="K37" s="4">
        <f t="shared" si="47"/>
        <v>0</v>
      </c>
      <c r="L37" s="4">
        <f t="shared" si="47"/>
        <v>0</v>
      </c>
      <c r="M37" s="4">
        <f t="shared" si="47"/>
        <v>0</v>
      </c>
      <c r="N37" s="11">
        <f t="shared" si="47"/>
        <v>0</v>
      </c>
    </row>
    <row r="38" spans="4:14" ht="27" hidden="1" customHeight="1" x14ac:dyDescent="0.2">
      <c r="D38" s="9" t="s">
        <v>0</v>
      </c>
      <c r="E38" s="4">
        <f t="shared" si="47"/>
        <v>0</v>
      </c>
      <c r="F38" s="4">
        <f t="shared" si="47"/>
        <v>30000</v>
      </c>
      <c r="G38" s="4">
        <f t="shared" si="47"/>
        <v>0</v>
      </c>
      <c r="H38" s="4">
        <f t="shared" si="47"/>
        <v>0</v>
      </c>
      <c r="I38" s="4">
        <f t="shared" si="47"/>
        <v>0</v>
      </c>
      <c r="J38" s="4">
        <f t="shared" si="47"/>
        <v>0</v>
      </c>
      <c r="K38" s="4">
        <f t="shared" si="47"/>
        <v>0</v>
      </c>
      <c r="L38" s="4">
        <f t="shared" si="47"/>
        <v>0</v>
      </c>
      <c r="M38" s="4">
        <f t="shared" si="47"/>
        <v>0</v>
      </c>
      <c r="N38" s="11">
        <f t="shared" si="47"/>
        <v>0</v>
      </c>
    </row>
    <row r="39" spans="4:14" ht="27" hidden="1" customHeight="1" x14ac:dyDescent="0.2">
      <c r="D39" s="10" t="s">
        <v>2</v>
      </c>
      <c r="E39" s="4">
        <f t="shared" ref="E39:E59" si="48">SUM(E8,Q8,AC8,AO8,BA8,BM8,BY8,CK8,CW8,DI8,DU8, EG8, ES8, FE8, FQ8)</f>
        <v>0</v>
      </c>
      <c r="F39" s="4">
        <f t="shared" ref="F39:F59" si="49">SUM(F8,R8,AD8,AP8,BB8,BN8,BZ8,CL8,CX8,DJ8,DV8, EH8, ET8, FF8, FR8)</f>
        <v>0</v>
      </c>
      <c r="G39" s="4">
        <f t="shared" ref="G39:G59" si="50">SUM(G8,S8,AE8,AQ8,BC8,BO8,CA8,CM8,CY8,DK8,DW8, EI8, EU8, FG8, FS8)</f>
        <v>0</v>
      </c>
      <c r="H39" s="4">
        <f t="shared" ref="H39:H59" si="51">SUM(H8,T8,AF8,AR8,BD8,BP8,CB8,CN8,CZ8,DL8,DX8, EJ8, EV8, FH8, FT8)</f>
        <v>0</v>
      </c>
      <c r="I39" s="4">
        <f t="shared" ref="I39:I59" si="52">SUM(I8,U8,AG8,AS8,BE8,BQ8,CC8,CO8,DA8,DM8,DY8, EK8, EW8, FI8, FU8)</f>
        <v>0</v>
      </c>
      <c r="J39" s="4">
        <f t="shared" ref="J39:J59" si="53">SUM(J8,V8,AH8,AT8,BF8,BR8,CD8,CP8,DB8,DN8,DZ8, EL8, EX8, FJ8, FV8)</f>
        <v>0</v>
      </c>
      <c r="K39" s="4">
        <f t="shared" ref="K39:K59" si="54">SUM(K8,W8,AI8,AU8,BG8,BS8,CE8,CQ8,DC8,DO8,EA8, EM8, EY8, FK8, FW8)</f>
        <v>0</v>
      </c>
      <c r="L39" s="4">
        <f t="shared" ref="L39:L59" si="55">SUM(L8,X8,AJ8,AV8,BH8,BT8,CF8,CR8,DD8,DP8,EB8, EN8, EZ8, FL8, FX8)</f>
        <v>0</v>
      </c>
      <c r="M39" s="4">
        <f t="shared" ref="M39:M59" si="56">SUM(M8,Y8,AK8,AW8,BI8,BU8,CG8,CS8,DE8,DQ8,EC8, EO8, FA8, FM8, FY8)</f>
        <v>0</v>
      </c>
      <c r="N39" s="11">
        <f t="shared" ref="N39:N59" si="57">SUM(N8,Z8,AL8,AX8,BJ8,BV8,CH8,CT8,DF8,DR8,ED8, EP8, FB8, FN8, FZ8)</f>
        <v>0</v>
      </c>
    </row>
    <row r="40" spans="4:14" ht="27" hidden="1" customHeight="1" x14ac:dyDescent="0.2">
      <c r="D40" s="10" t="s">
        <v>4</v>
      </c>
      <c r="E40" s="4">
        <f t="shared" si="48"/>
        <v>0</v>
      </c>
      <c r="F40" s="4">
        <f t="shared" si="49"/>
        <v>0</v>
      </c>
      <c r="G40" s="4">
        <f t="shared" si="50"/>
        <v>0</v>
      </c>
      <c r="H40" s="4">
        <f t="shared" si="51"/>
        <v>0</v>
      </c>
      <c r="I40" s="4">
        <f t="shared" si="52"/>
        <v>0</v>
      </c>
      <c r="J40" s="4">
        <f t="shared" si="53"/>
        <v>0</v>
      </c>
      <c r="K40" s="4">
        <f t="shared" si="54"/>
        <v>0</v>
      </c>
      <c r="L40" s="4">
        <f t="shared" si="55"/>
        <v>0</v>
      </c>
      <c r="M40" s="4">
        <f t="shared" si="56"/>
        <v>0</v>
      </c>
      <c r="N40" s="11">
        <f t="shared" si="57"/>
        <v>0</v>
      </c>
    </row>
    <row r="41" spans="4:14" ht="27" hidden="1" customHeight="1" x14ac:dyDescent="0.2">
      <c r="D41" s="10" t="s">
        <v>6</v>
      </c>
      <c r="E41" s="4">
        <f t="shared" si="48"/>
        <v>10000</v>
      </c>
      <c r="F41" s="4">
        <f t="shared" si="49"/>
        <v>0</v>
      </c>
      <c r="G41" s="4">
        <f t="shared" si="50"/>
        <v>0</v>
      </c>
      <c r="H41" s="4">
        <f t="shared" si="51"/>
        <v>0</v>
      </c>
      <c r="I41" s="4">
        <f t="shared" si="52"/>
        <v>0</v>
      </c>
      <c r="J41" s="4">
        <f t="shared" si="53"/>
        <v>0</v>
      </c>
      <c r="K41" s="4">
        <f t="shared" si="54"/>
        <v>0</v>
      </c>
      <c r="L41" s="4">
        <f t="shared" si="55"/>
        <v>0</v>
      </c>
      <c r="M41" s="4">
        <f t="shared" si="56"/>
        <v>0</v>
      </c>
      <c r="N41" s="11">
        <f t="shared" si="57"/>
        <v>0</v>
      </c>
    </row>
    <row r="42" spans="4:14" ht="27" hidden="1" customHeight="1" x14ac:dyDescent="0.2">
      <c r="D42" s="10" t="s">
        <v>8</v>
      </c>
      <c r="E42" s="4">
        <f t="shared" si="48"/>
        <v>2000</v>
      </c>
      <c r="F42" s="4">
        <f t="shared" si="49"/>
        <v>6000</v>
      </c>
      <c r="G42" s="4">
        <f t="shared" si="50"/>
        <v>0</v>
      </c>
      <c r="H42" s="4">
        <f t="shared" si="51"/>
        <v>0</v>
      </c>
      <c r="I42" s="4">
        <f t="shared" si="52"/>
        <v>0</v>
      </c>
      <c r="J42" s="4">
        <f t="shared" si="53"/>
        <v>0</v>
      </c>
      <c r="K42" s="4">
        <f t="shared" si="54"/>
        <v>0</v>
      </c>
      <c r="L42" s="4">
        <f t="shared" si="55"/>
        <v>0</v>
      </c>
      <c r="M42" s="4">
        <f t="shared" si="56"/>
        <v>0</v>
      </c>
      <c r="N42" s="11">
        <f t="shared" si="57"/>
        <v>0</v>
      </c>
    </row>
    <row r="43" spans="4:14" ht="27" hidden="1" customHeight="1" x14ac:dyDescent="0.2">
      <c r="D43" s="10" t="s">
        <v>10</v>
      </c>
      <c r="E43" s="4">
        <f t="shared" si="48"/>
        <v>3000</v>
      </c>
      <c r="F43" s="4">
        <f t="shared" si="49"/>
        <v>15000</v>
      </c>
      <c r="G43" s="4">
        <f t="shared" si="50"/>
        <v>0</v>
      </c>
      <c r="H43" s="4">
        <f t="shared" si="51"/>
        <v>0</v>
      </c>
      <c r="I43" s="4">
        <f t="shared" si="52"/>
        <v>0</v>
      </c>
      <c r="J43" s="4">
        <f t="shared" si="53"/>
        <v>0</v>
      </c>
      <c r="K43" s="4">
        <f t="shared" si="54"/>
        <v>0</v>
      </c>
      <c r="L43" s="4">
        <f t="shared" si="55"/>
        <v>0</v>
      </c>
      <c r="M43" s="4">
        <f t="shared" si="56"/>
        <v>0</v>
      </c>
      <c r="N43" s="11">
        <f t="shared" si="57"/>
        <v>0</v>
      </c>
    </row>
    <row r="44" spans="4:14" ht="27" hidden="1" customHeight="1" x14ac:dyDescent="0.2">
      <c r="D44" s="10" t="s">
        <v>12</v>
      </c>
      <c r="E44" s="4">
        <f t="shared" si="48"/>
        <v>2000</v>
      </c>
      <c r="F44" s="4">
        <f t="shared" si="49"/>
        <v>0</v>
      </c>
      <c r="G44" s="4">
        <f t="shared" si="50"/>
        <v>0</v>
      </c>
      <c r="H44" s="4">
        <f t="shared" si="51"/>
        <v>0</v>
      </c>
      <c r="I44" s="4">
        <f t="shared" si="52"/>
        <v>0</v>
      </c>
      <c r="J44" s="4">
        <f t="shared" si="53"/>
        <v>0</v>
      </c>
      <c r="K44" s="4">
        <f t="shared" si="54"/>
        <v>0</v>
      </c>
      <c r="L44" s="4">
        <f t="shared" si="55"/>
        <v>0</v>
      </c>
      <c r="M44" s="4">
        <f t="shared" si="56"/>
        <v>0</v>
      </c>
      <c r="N44" s="11">
        <f t="shared" si="57"/>
        <v>0</v>
      </c>
    </row>
    <row r="45" spans="4:14" ht="27" hidden="1" customHeight="1" x14ac:dyDescent="0.2">
      <c r="D45" s="10" t="s">
        <v>14</v>
      </c>
      <c r="E45" s="4">
        <f t="shared" si="48"/>
        <v>0</v>
      </c>
      <c r="F45" s="4">
        <f t="shared" si="49"/>
        <v>0</v>
      </c>
      <c r="G45" s="4">
        <f t="shared" si="50"/>
        <v>0</v>
      </c>
      <c r="H45" s="4">
        <f t="shared" si="51"/>
        <v>0</v>
      </c>
      <c r="I45" s="4">
        <f t="shared" si="52"/>
        <v>0</v>
      </c>
      <c r="J45" s="4">
        <f t="shared" si="53"/>
        <v>0</v>
      </c>
      <c r="K45" s="4">
        <f t="shared" si="54"/>
        <v>0</v>
      </c>
      <c r="L45" s="4">
        <f t="shared" si="55"/>
        <v>0</v>
      </c>
      <c r="M45" s="4">
        <f t="shared" si="56"/>
        <v>0</v>
      </c>
      <c r="N45" s="11">
        <f t="shared" si="57"/>
        <v>0</v>
      </c>
    </row>
    <row r="46" spans="4:14" ht="27" hidden="1" customHeight="1" x14ac:dyDescent="0.2">
      <c r="D46" s="10" t="s">
        <v>16</v>
      </c>
      <c r="E46" s="4">
        <f t="shared" si="48"/>
        <v>5000</v>
      </c>
      <c r="F46" s="4">
        <f t="shared" si="49"/>
        <v>15000</v>
      </c>
      <c r="G46" s="4">
        <f t="shared" si="50"/>
        <v>0</v>
      </c>
      <c r="H46" s="4">
        <f t="shared" si="51"/>
        <v>0</v>
      </c>
      <c r="I46" s="4">
        <f t="shared" si="52"/>
        <v>0</v>
      </c>
      <c r="J46" s="4">
        <f t="shared" si="53"/>
        <v>0</v>
      </c>
      <c r="K46" s="4">
        <f t="shared" si="54"/>
        <v>0</v>
      </c>
      <c r="L46" s="4">
        <f t="shared" si="55"/>
        <v>0</v>
      </c>
      <c r="M46" s="4">
        <f t="shared" si="56"/>
        <v>0</v>
      </c>
      <c r="N46" s="11">
        <f t="shared" si="57"/>
        <v>0</v>
      </c>
    </row>
    <row r="47" spans="4:14" ht="27" hidden="1" customHeight="1" x14ac:dyDescent="0.2">
      <c r="D47" s="10" t="s">
        <v>18</v>
      </c>
      <c r="E47" s="4">
        <f t="shared" si="48"/>
        <v>0</v>
      </c>
      <c r="F47" s="4">
        <f t="shared" si="49"/>
        <v>0</v>
      </c>
      <c r="G47" s="4">
        <f t="shared" si="50"/>
        <v>0</v>
      </c>
      <c r="H47" s="4">
        <f t="shared" si="51"/>
        <v>0</v>
      </c>
      <c r="I47" s="4">
        <f t="shared" si="52"/>
        <v>0</v>
      </c>
      <c r="J47" s="4">
        <f t="shared" si="53"/>
        <v>0</v>
      </c>
      <c r="K47" s="4">
        <f t="shared" si="54"/>
        <v>0</v>
      </c>
      <c r="L47" s="4">
        <f t="shared" si="55"/>
        <v>0</v>
      </c>
      <c r="M47" s="4">
        <f t="shared" si="56"/>
        <v>0</v>
      </c>
      <c r="N47" s="11">
        <f t="shared" si="57"/>
        <v>0</v>
      </c>
    </row>
    <row r="48" spans="4:14" ht="27" hidden="1" customHeight="1" x14ac:dyDescent="0.2">
      <c r="D48" s="10" t="s">
        <v>20</v>
      </c>
      <c r="E48" s="4">
        <f t="shared" si="48"/>
        <v>0</v>
      </c>
      <c r="F48" s="4">
        <f t="shared" si="49"/>
        <v>0</v>
      </c>
      <c r="G48" s="4">
        <f t="shared" si="50"/>
        <v>0</v>
      </c>
      <c r="H48" s="4">
        <f t="shared" si="51"/>
        <v>0</v>
      </c>
      <c r="I48" s="4">
        <f t="shared" si="52"/>
        <v>0</v>
      </c>
      <c r="J48" s="4">
        <f t="shared" si="53"/>
        <v>0</v>
      </c>
      <c r="K48" s="4">
        <f t="shared" si="54"/>
        <v>0</v>
      </c>
      <c r="L48" s="4">
        <f t="shared" si="55"/>
        <v>0</v>
      </c>
      <c r="M48" s="4">
        <f t="shared" si="56"/>
        <v>0</v>
      </c>
      <c r="N48" s="11">
        <f t="shared" si="57"/>
        <v>0</v>
      </c>
    </row>
    <row r="49" spans="4:14" ht="27" hidden="1" customHeight="1" x14ac:dyDescent="0.2">
      <c r="D49" s="10" t="s">
        <v>22</v>
      </c>
      <c r="E49" s="4">
        <f t="shared" si="48"/>
        <v>0</v>
      </c>
      <c r="F49" s="4">
        <f t="shared" si="49"/>
        <v>0</v>
      </c>
      <c r="G49" s="4">
        <f t="shared" si="50"/>
        <v>0</v>
      </c>
      <c r="H49" s="4">
        <f t="shared" si="51"/>
        <v>0</v>
      </c>
      <c r="I49" s="4">
        <f t="shared" si="52"/>
        <v>0</v>
      </c>
      <c r="J49" s="4">
        <f t="shared" si="53"/>
        <v>0</v>
      </c>
      <c r="K49" s="4">
        <f t="shared" si="54"/>
        <v>0</v>
      </c>
      <c r="L49" s="4">
        <f t="shared" si="55"/>
        <v>0</v>
      </c>
      <c r="M49" s="4">
        <f t="shared" si="56"/>
        <v>0</v>
      </c>
      <c r="N49" s="11">
        <f t="shared" si="57"/>
        <v>0</v>
      </c>
    </row>
    <row r="50" spans="4:14" ht="27" hidden="1" customHeight="1" x14ac:dyDescent="0.2">
      <c r="D50" s="10" t="s">
        <v>24</v>
      </c>
      <c r="E50" s="4">
        <f t="shared" si="48"/>
        <v>0</v>
      </c>
      <c r="F50" s="4">
        <f t="shared" si="49"/>
        <v>0</v>
      </c>
      <c r="G50" s="4">
        <f t="shared" si="50"/>
        <v>0</v>
      </c>
      <c r="H50" s="4">
        <f t="shared" si="51"/>
        <v>0</v>
      </c>
      <c r="I50" s="4">
        <f t="shared" si="52"/>
        <v>0</v>
      </c>
      <c r="J50" s="4">
        <f t="shared" si="53"/>
        <v>0</v>
      </c>
      <c r="K50" s="4">
        <f t="shared" si="54"/>
        <v>0</v>
      </c>
      <c r="L50" s="4">
        <f t="shared" si="55"/>
        <v>0</v>
      </c>
      <c r="M50" s="4">
        <f t="shared" si="56"/>
        <v>0</v>
      </c>
      <c r="N50" s="11">
        <f t="shared" si="57"/>
        <v>0</v>
      </c>
    </row>
    <row r="51" spans="4:14" ht="27" hidden="1" customHeight="1" x14ac:dyDescent="0.2">
      <c r="D51" s="10" t="s">
        <v>26</v>
      </c>
      <c r="E51" s="4">
        <f t="shared" si="48"/>
        <v>0</v>
      </c>
      <c r="F51" s="4">
        <f t="shared" si="49"/>
        <v>0</v>
      </c>
      <c r="G51" s="4">
        <f t="shared" si="50"/>
        <v>0</v>
      </c>
      <c r="H51" s="4">
        <f t="shared" si="51"/>
        <v>0</v>
      </c>
      <c r="I51" s="4">
        <f t="shared" si="52"/>
        <v>0</v>
      </c>
      <c r="J51" s="4">
        <f t="shared" si="53"/>
        <v>0</v>
      </c>
      <c r="K51" s="4">
        <f t="shared" si="54"/>
        <v>0</v>
      </c>
      <c r="L51" s="4">
        <f t="shared" si="55"/>
        <v>0</v>
      </c>
      <c r="M51" s="4">
        <f t="shared" si="56"/>
        <v>0</v>
      </c>
      <c r="N51" s="11">
        <f t="shared" si="57"/>
        <v>0</v>
      </c>
    </row>
    <row r="52" spans="4:14" ht="27" hidden="1" customHeight="1" x14ac:dyDescent="0.2">
      <c r="D52" s="10" t="s">
        <v>28</v>
      </c>
      <c r="E52" s="4">
        <f t="shared" si="48"/>
        <v>0</v>
      </c>
      <c r="F52" s="4">
        <f t="shared" si="49"/>
        <v>0</v>
      </c>
      <c r="G52" s="4">
        <f t="shared" si="50"/>
        <v>0</v>
      </c>
      <c r="H52" s="4">
        <f t="shared" si="51"/>
        <v>0</v>
      </c>
      <c r="I52" s="4">
        <f t="shared" si="52"/>
        <v>0</v>
      </c>
      <c r="J52" s="4">
        <f t="shared" si="53"/>
        <v>0</v>
      </c>
      <c r="K52" s="4">
        <f t="shared" si="54"/>
        <v>0</v>
      </c>
      <c r="L52" s="4">
        <f t="shared" si="55"/>
        <v>0</v>
      </c>
      <c r="M52" s="4">
        <f t="shared" si="56"/>
        <v>0</v>
      </c>
      <c r="N52" s="11">
        <f t="shared" si="57"/>
        <v>0</v>
      </c>
    </row>
    <row r="53" spans="4:14" ht="27" hidden="1" customHeight="1" x14ac:dyDescent="0.2">
      <c r="D53" s="10" t="s">
        <v>30</v>
      </c>
      <c r="E53" s="4">
        <f t="shared" si="48"/>
        <v>0</v>
      </c>
      <c r="F53" s="4">
        <f t="shared" si="49"/>
        <v>0</v>
      </c>
      <c r="G53" s="4">
        <f t="shared" si="50"/>
        <v>0</v>
      </c>
      <c r="H53" s="4">
        <f t="shared" si="51"/>
        <v>0</v>
      </c>
      <c r="I53" s="4">
        <f t="shared" si="52"/>
        <v>0</v>
      </c>
      <c r="J53" s="4">
        <f t="shared" si="53"/>
        <v>0</v>
      </c>
      <c r="K53" s="4">
        <f t="shared" si="54"/>
        <v>0</v>
      </c>
      <c r="L53" s="4">
        <f t="shared" si="55"/>
        <v>0</v>
      </c>
      <c r="M53" s="4">
        <f t="shared" si="56"/>
        <v>0</v>
      </c>
      <c r="N53" s="11">
        <f t="shared" si="57"/>
        <v>0</v>
      </c>
    </row>
    <row r="54" spans="4:14" ht="27" hidden="1" customHeight="1" x14ac:dyDescent="0.2">
      <c r="D54" s="10">
        <v>5201</v>
      </c>
      <c r="E54" s="4">
        <f t="shared" si="48"/>
        <v>2000</v>
      </c>
      <c r="F54" s="4">
        <f t="shared" si="49"/>
        <v>6000</v>
      </c>
      <c r="G54" s="4">
        <f t="shared" si="50"/>
        <v>0</v>
      </c>
      <c r="H54" s="4">
        <f t="shared" si="51"/>
        <v>0</v>
      </c>
      <c r="I54" s="4">
        <f t="shared" si="52"/>
        <v>0</v>
      </c>
      <c r="J54" s="4">
        <f t="shared" si="53"/>
        <v>0</v>
      </c>
      <c r="K54" s="4">
        <f t="shared" si="54"/>
        <v>0</v>
      </c>
      <c r="L54" s="4">
        <f t="shared" si="55"/>
        <v>0</v>
      </c>
      <c r="M54" s="4">
        <f t="shared" si="56"/>
        <v>0</v>
      </c>
      <c r="N54" s="11">
        <f t="shared" si="57"/>
        <v>0</v>
      </c>
    </row>
    <row r="55" spans="4:14" ht="27" hidden="1" customHeight="1" x14ac:dyDescent="0.2">
      <c r="D55" s="10" t="s">
        <v>33</v>
      </c>
      <c r="E55" s="4">
        <f t="shared" si="48"/>
        <v>0</v>
      </c>
      <c r="F55" s="4">
        <f t="shared" si="49"/>
        <v>0</v>
      </c>
      <c r="G55" s="4">
        <f t="shared" si="50"/>
        <v>0</v>
      </c>
      <c r="H55" s="4">
        <f t="shared" si="51"/>
        <v>0</v>
      </c>
      <c r="I55" s="4">
        <f t="shared" si="52"/>
        <v>0</v>
      </c>
      <c r="J55" s="4">
        <f t="shared" si="53"/>
        <v>0</v>
      </c>
      <c r="K55" s="4">
        <f t="shared" si="54"/>
        <v>0</v>
      </c>
      <c r="L55" s="4">
        <f t="shared" si="55"/>
        <v>0</v>
      </c>
      <c r="M55" s="4">
        <f t="shared" si="56"/>
        <v>0</v>
      </c>
      <c r="N55" s="11">
        <f t="shared" si="57"/>
        <v>0</v>
      </c>
    </row>
    <row r="56" spans="4:14" ht="27" hidden="1" customHeight="1" x14ac:dyDescent="0.2">
      <c r="D56" s="10" t="s">
        <v>35</v>
      </c>
      <c r="E56" s="4">
        <f t="shared" si="48"/>
        <v>1000</v>
      </c>
      <c r="F56" s="4">
        <f t="shared" si="49"/>
        <v>3000</v>
      </c>
      <c r="G56" s="4">
        <f t="shared" si="50"/>
        <v>0</v>
      </c>
      <c r="H56" s="4">
        <f t="shared" si="51"/>
        <v>0</v>
      </c>
      <c r="I56" s="4">
        <f t="shared" si="52"/>
        <v>0</v>
      </c>
      <c r="J56" s="4">
        <f t="shared" si="53"/>
        <v>0</v>
      </c>
      <c r="K56" s="4">
        <f t="shared" si="54"/>
        <v>0</v>
      </c>
      <c r="L56" s="4">
        <f t="shared" si="55"/>
        <v>0</v>
      </c>
      <c r="M56" s="4">
        <f t="shared" si="56"/>
        <v>0</v>
      </c>
      <c r="N56" s="11">
        <f t="shared" si="57"/>
        <v>0</v>
      </c>
    </row>
    <row r="57" spans="4:14" ht="27" hidden="1" customHeight="1" x14ac:dyDescent="0.2">
      <c r="D57" s="10" t="s">
        <v>37</v>
      </c>
      <c r="E57" s="4">
        <f t="shared" si="48"/>
        <v>0</v>
      </c>
      <c r="F57" s="4">
        <f t="shared" si="49"/>
        <v>0</v>
      </c>
      <c r="G57" s="4">
        <f t="shared" si="50"/>
        <v>0</v>
      </c>
      <c r="H57" s="4">
        <f t="shared" si="51"/>
        <v>0</v>
      </c>
      <c r="I57" s="4">
        <f t="shared" si="52"/>
        <v>0</v>
      </c>
      <c r="J57" s="4">
        <f t="shared" si="53"/>
        <v>0</v>
      </c>
      <c r="K57" s="4">
        <f t="shared" si="54"/>
        <v>0</v>
      </c>
      <c r="L57" s="4">
        <f t="shared" si="55"/>
        <v>0</v>
      </c>
      <c r="M57" s="4">
        <f t="shared" si="56"/>
        <v>0</v>
      </c>
      <c r="N57" s="11">
        <f t="shared" si="57"/>
        <v>0</v>
      </c>
    </row>
    <row r="58" spans="4:14" ht="27" hidden="1" customHeight="1" x14ac:dyDescent="0.2">
      <c r="D58" s="10">
        <v>5303</v>
      </c>
      <c r="E58" s="4">
        <f t="shared" si="48"/>
        <v>0</v>
      </c>
      <c r="F58" s="4">
        <f t="shared" si="49"/>
        <v>0</v>
      </c>
      <c r="G58" s="4">
        <f t="shared" si="50"/>
        <v>0</v>
      </c>
      <c r="H58" s="4">
        <f t="shared" si="51"/>
        <v>0</v>
      </c>
      <c r="I58" s="4">
        <f t="shared" si="52"/>
        <v>0</v>
      </c>
      <c r="J58" s="4">
        <f t="shared" si="53"/>
        <v>0</v>
      </c>
      <c r="K58" s="4">
        <f t="shared" si="54"/>
        <v>0</v>
      </c>
      <c r="L58" s="4">
        <f t="shared" si="55"/>
        <v>0</v>
      </c>
      <c r="M58" s="4">
        <f t="shared" si="56"/>
        <v>0</v>
      </c>
      <c r="N58" s="11">
        <f t="shared" si="57"/>
        <v>0</v>
      </c>
    </row>
    <row r="59" spans="4:14" ht="27" hidden="1" customHeight="1" thickBot="1" x14ac:dyDescent="0.25">
      <c r="D59" s="10" t="s">
        <v>39</v>
      </c>
      <c r="E59" s="4">
        <f t="shared" si="48"/>
        <v>0</v>
      </c>
      <c r="F59" s="4">
        <f t="shared" si="49"/>
        <v>0</v>
      </c>
      <c r="G59" s="4">
        <f t="shared" si="50"/>
        <v>0</v>
      </c>
      <c r="H59" s="4">
        <f t="shared" si="51"/>
        <v>0</v>
      </c>
      <c r="I59" s="4">
        <f t="shared" si="52"/>
        <v>0</v>
      </c>
      <c r="J59" s="4">
        <f t="shared" si="53"/>
        <v>0</v>
      </c>
      <c r="K59" s="4">
        <f t="shared" si="54"/>
        <v>0</v>
      </c>
      <c r="L59" s="4">
        <f t="shared" si="55"/>
        <v>0</v>
      </c>
      <c r="M59" s="4">
        <f t="shared" si="56"/>
        <v>0</v>
      </c>
      <c r="N59" s="11">
        <f t="shared" si="57"/>
        <v>0</v>
      </c>
    </row>
    <row r="60" spans="4:14" ht="27" hidden="1" customHeight="1" thickBot="1" x14ac:dyDescent="0.25">
      <c r="D60" s="8">
        <v>9999</v>
      </c>
      <c r="E60" s="12">
        <f t="shared" ref="E60:N60" si="58">SUM(E29,Q29,AC29,AO29,BA29,BM29,BY29,CK29,CW29,DI29,DU29,EG29,ES29,FE29)</f>
        <v>25000</v>
      </c>
      <c r="F60" s="12">
        <f t="shared" si="58"/>
        <v>75000</v>
      </c>
      <c r="G60" s="12">
        <f t="shared" si="58"/>
        <v>0</v>
      </c>
      <c r="H60" s="12">
        <f t="shared" si="58"/>
        <v>0</v>
      </c>
      <c r="I60" s="12">
        <f t="shared" si="58"/>
        <v>0</v>
      </c>
      <c r="J60" s="12">
        <f t="shared" si="58"/>
        <v>0</v>
      </c>
      <c r="K60" s="12">
        <f t="shared" si="58"/>
        <v>0</v>
      </c>
      <c r="L60" s="12">
        <f t="shared" si="58"/>
        <v>0</v>
      </c>
      <c r="M60" s="12">
        <f t="shared" si="58"/>
        <v>0</v>
      </c>
      <c r="N60" s="13">
        <f t="shared" si="58"/>
        <v>0</v>
      </c>
    </row>
    <row r="61" spans="4:14" ht="27" hidden="1" customHeight="1" x14ac:dyDescent="0.2"/>
    <row r="62" spans="4:14" ht="15" customHeight="1" x14ac:dyDescent="0.2"/>
    <row r="63" spans="4:14" ht="15" customHeight="1" x14ac:dyDescent="0.2"/>
  </sheetData>
  <sheetProtection password="AC58" sheet="1" objects="1" scenarios="1"/>
  <mergeCells count="324">
    <mergeCell ref="BK4:BK5"/>
    <mergeCell ref="BL4:BL5"/>
    <mergeCell ref="BG4:BG5"/>
    <mergeCell ref="BH4:BH5"/>
    <mergeCell ref="BI4:BI5"/>
    <mergeCell ref="BJ4:BJ5"/>
    <mergeCell ref="AY4:AY5"/>
    <mergeCell ref="AZ4:AZ5"/>
    <mergeCell ref="BA4:BA5"/>
    <mergeCell ref="BB4:BB5"/>
    <mergeCell ref="BC4:BC5"/>
    <mergeCell ref="BD4:BD5"/>
    <mergeCell ref="AO4:AO5"/>
    <mergeCell ref="AP4:AP5"/>
    <mergeCell ref="AQ4:AQ5"/>
    <mergeCell ref="AR4:AR5"/>
    <mergeCell ref="BE4:BE5"/>
    <mergeCell ref="BF4:BF5"/>
    <mergeCell ref="AU4:AU5"/>
    <mergeCell ref="AV4:AV5"/>
    <mergeCell ref="AW4:AW5"/>
    <mergeCell ref="AX4:AX5"/>
    <mergeCell ref="AE4:AE5"/>
    <mergeCell ref="AF4:AF5"/>
    <mergeCell ref="AS4:AS5"/>
    <mergeCell ref="AT4:AT5"/>
    <mergeCell ref="AI4:AI5"/>
    <mergeCell ref="AJ4:AJ5"/>
    <mergeCell ref="AK4:AK5"/>
    <mergeCell ref="AL4:AL5"/>
    <mergeCell ref="AM4:AM5"/>
    <mergeCell ref="AN4:AN5"/>
    <mergeCell ref="AG4:AG5"/>
    <mergeCell ref="AH4:AH5"/>
    <mergeCell ref="W4:W5"/>
    <mergeCell ref="X4:X5"/>
    <mergeCell ref="Y4:Y5"/>
    <mergeCell ref="Z4:Z5"/>
    <mergeCell ref="AA4:AA5"/>
    <mergeCell ref="AB4:AB5"/>
    <mergeCell ref="AC4:AC5"/>
    <mergeCell ref="AD4:AD5"/>
    <mergeCell ref="O4:O5"/>
    <mergeCell ref="P4:P5"/>
    <mergeCell ref="Q4:Q5"/>
    <mergeCell ref="R4:R5"/>
    <mergeCell ref="S4:S5"/>
    <mergeCell ref="T4:T5"/>
    <mergeCell ref="G4:G5"/>
    <mergeCell ref="H4:H5"/>
    <mergeCell ref="I4:I5"/>
    <mergeCell ref="J4:J5"/>
    <mergeCell ref="U4:U5"/>
    <mergeCell ref="V4:V5"/>
    <mergeCell ref="K4:K5"/>
    <mergeCell ref="L4:L5"/>
    <mergeCell ref="M4:M5"/>
    <mergeCell ref="N4:N5"/>
    <mergeCell ref="AY3:AZ3"/>
    <mergeCell ref="BA3:BB3"/>
    <mergeCell ref="BC3:BD3"/>
    <mergeCell ref="BE3:BF3"/>
    <mergeCell ref="BK3:BL3"/>
    <mergeCell ref="A4:A5"/>
    <mergeCell ref="B4:B5"/>
    <mergeCell ref="C4:D4"/>
    <mergeCell ref="E4:E5"/>
    <mergeCell ref="F4:F5"/>
    <mergeCell ref="AE3:AF3"/>
    <mergeCell ref="AG3:AH3"/>
    <mergeCell ref="BG3:BH3"/>
    <mergeCell ref="BI3:BJ3"/>
    <mergeCell ref="AM3:AN3"/>
    <mergeCell ref="AO3:AP3"/>
    <mergeCell ref="AQ3:AR3"/>
    <mergeCell ref="AS3:AT3"/>
    <mergeCell ref="AU3:AV3"/>
    <mergeCell ref="AW3:AX3"/>
    <mergeCell ref="AI3:AJ3"/>
    <mergeCell ref="AK3:AL3"/>
    <mergeCell ref="O3:P3"/>
    <mergeCell ref="Q3:R3"/>
    <mergeCell ref="S3:T3"/>
    <mergeCell ref="U3:V3"/>
    <mergeCell ref="W3:X3"/>
    <mergeCell ref="Y3:Z3"/>
    <mergeCell ref="AA3:AB3"/>
    <mergeCell ref="AC3:AD3"/>
    <mergeCell ref="AC1:AN1"/>
    <mergeCell ref="AO1:AZ1"/>
    <mergeCell ref="BA1:BL1"/>
    <mergeCell ref="C2:D2"/>
    <mergeCell ref="E2:P2"/>
    <mergeCell ref="Q2:AB2"/>
    <mergeCell ref="AC2:AN2"/>
    <mergeCell ref="AO2:AZ2"/>
    <mergeCell ref="BA2:BL2"/>
    <mergeCell ref="A1:B3"/>
    <mergeCell ref="C1:D1"/>
    <mergeCell ref="E1:P1"/>
    <mergeCell ref="Q1:AB1"/>
    <mergeCell ref="C3:D3"/>
    <mergeCell ref="E3:F3"/>
    <mergeCell ref="G3:H3"/>
    <mergeCell ref="I3:J3"/>
    <mergeCell ref="K3:L3"/>
    <mergeCell ref="M3:N3"/>
    <mergeCell ref="BM1:BX1"/>
    <mergeCell ref="BM2:BX2"/>
    <mergeCell ref="BM3:BN3"/>
    <mergeCell ref="BO3:BP3"/>
    <mergeCell ref="BQ3:BR3"/>
    <mergeCell ref="BS3:BT3"/>
    <mergeCell ref="BU3:BV3"/>
    <mergeCell ref="BW3:BX3"/>
    <mergeCell ref="BW4:BW5"/>
    <mergeCell ref="BX4:BX5"/>
    <mergeCell ref="BM4:BM5"/>
    <mergeCell ref="BN4:BN5"/>
    <mergeCell ref="BO4:BO5"/>
    <mergeCell ref="BP4:BP5"/>
    <mergeCell ref="BQ4:BQ5"/>
    <mergeCell ref="BR4:BR5"/>
    <mergeCell ref="BS4:BS5"/>
    <mergeCell ref="BT4:BT5"/>
    <mergeCell ref="BU4:BU5"/>
    <mergeCell ref="BV4:BV5"/>
    <mergeCell ref="BY1:CJ1"/>
    <mergeCell ref="BY2:CJ2"/>
    <mergeCell ref="BY3:BZ3"/>
    <mergeCell ref="CA3:CB3"/>
    <mergeCell ref="CC3:CD3"/>
    <mergeCell ref="CE3:CF3"/>
    <mergeCell ref="CG3:CH3"/>
    <mergeCell ref="CI3:CJ3"/>
    <mergeCell ref="CI4:CI5"/>
    <mergeCell ref="CJ4:CJ5"/>
    <mergeCell ref="BY4:BY5"/>
    <mergeCell ref="BZ4:BZ5"/>
    <mergeCell ref="CA4:CA5"/>
    <mergeCell ref="CB4:CB5"/>
    <mergeCell ref="CC4:CC5"/>
    <mergeCell ref="CD4:CD5"/>
    <mergeCell ref="CE4:CE5"/>
    <mergeCell ref="CF4:CF5"/>
    <mergeCell ref="CG4:CG5"/>
    <mergeCell ref="CH4:CH5"/>
    <mergeCell ref="CK1:CV1"/>
    <mergeCell ref="CK2:CV2"/>
    <mergeCell ref="CK3:CL3"/>
    <mergeCell ref="CM3:CN3"/>
    <mergeCell ref="CO3:CP3"/>
    <mergeCell ref="CQ3:CR3"/>
    <mergeCell ref="CS3:CT3"/>
    <mergeCell ref="CU3:CV3"/>
    <mergeCell ref="CU4:CU5"/>
    <mergeCell ref="CV4:CV5"/>
    <mergeCell ref="CK4:CK5"/>
    <mergeCell ref="CL4:CL5"/>
    <mergeCell ref="CM4:CM5"/>
    <mergeCell ref="CN4:CN5"/>
    <mergeCell ref="CO4:CO5"/>
    <mergeCell ref="CP4:CP5"/>
    <mergeCell ref="CQ4:CQ5"/>
    <mergeCell ref="CR4:CR5"/>
    <mergeCell ref="CS4:CS5"/>
    <mergeCell ref="CT4:CT5"/>
    <mergeCell ref="CW1:DH1"/>
    <mergeCell ref="CW2:DH2"/>
    <mergeCell ref="CW3:CX3"/>
    <mergeCell ref="CY3:CZ3"/>
    <mergeCell ref="DA3:DB3"/>
    <mergeCell ref="DC3:DD3"/>
    <mergeCell ref="DE3:DF3"/>
    <mergeCell ref="DG3:DH3"/>
    <mergeCell ref="DG4:DG5"/>
    <mergeCell ref="DH4:DH5"/>
    <mergeCell ref="CW4:CW5"/>
    <mergeCell ref="CX4:CX5"/>
    <mergeCell ref="CY4:CY5"/>
    <mergeCell ref="CZ4:CZ5"/>
    <mergeCell ref="DA4:DA5"/>
    <mergeCell ref="DB4:DB5"/>
    <mergeCell ref="DC4:DC5"/>
    <mergeCell ref="DD4:DD5"/>
    <mergeCell ref="DE4:DE5"/>
    <mergeCell ref="DF4:DF5"/>
    <mergeCell ref="DI1:DT1"/>
    <mergeCell ref="DI2:DT2"/>
    <mergeCell ref="DI3:DJ3"/>
    <mergeCell ref="DK3:DL3"/>
    <mergeCell ref="DM3:DN3"/>
    <mergeCell ref="DO3:DP3"/>
    <mergeCell ref="DQ3:DR3"/>
    <mergeCell ref="DS3:DT3"/>
    <mergeCell ref="DS4:DS5"/>
    <mergeCell ref="DT4:DT5"/>
    <mergeCell ref="DI4:DI5"/>
    <mergeCell ref="DJ4:DJ5"/>
    <mergeCell ref="DK4:DK5"/>
    <mergeCell ref="DL4:DL5"/>
    <mergeCell ref="DM4:DM5"/>
    <mergeCell ref="DN4:DN5"/>
    <mergeCell ref="DO4:DO5"/>
    <mergeCell ref="DP4:DP5"/>
    <mergeCell ref="DQ4:DQ5"/>
    <mergeCell ref="DR4:DR5"/>
    <mergeCell ref="DU1:EF1"/>
    <mergeCell ref="DU2:EF2"/>
    <mergeCell ref="DU3:DV3"/>
    <mergeCell ref="DW3:DX3"/>
    <mergeCell ref="DY3:DZ3"/>
    <mergeCell ref="EA3:EB3"/>
    <mergeCell ref="EC3:ED3"/>
    <mergeCell ref="EE3:EF3"/>
    <mergeCell ref="EE4:EE5"/>
    <mergeCell ref="EF4:EF5"/>
    <mergeCell ref="DU4:DU5"/>
    <mergeCell ref="DV4:DV5"/>
    <mergeCell ref="DW4:DW5"/>
    <mergeCell ref="DX4:DX5"/>
    <mergeCell ref="DY4:DY5"/>
    <mergeCell ref="DZ4:DZ5"/>
    <mergeCell ref="EA4:EA5"/>
    <mergeCell ref="EB4:EB5"/>
    <mergeCell ref="EC4:EC5"/>
    <mergeCell ref="ED4:ED5"/>
    <mergeCell ref="EG1:ER1"/>
    <mergeCell ref="EG2:ER2"/>
    <mergeCell ref="EG3:EH3"/>
    <mergeCell ref="EI3:EJ3"/>
    <mergeCell ref="EK3:EL3"/>
    <mergeCell ref="EM3:EN3"/>
    <mergeCell ref="EO3:EP3"/>
    <mergeCell ref="EQ3:ER3"/>
    <mergeCell ref="EQ4:EQ5"/>
    <mergeCell ref="ER4:ER5"/>
    <mergeCell ref="EG4:EG5"/>
    <mergeCell ref="EH4:EH5"/>
    <mergeCell ref="EI4:EI5"/>
    <mergeCell ref="EJ4:EJ5"/>
    <mergeCell ref="EK4:EK5"/>
    <mergeCell ref="EL4:EL5"/>
    <mergeCell ref="EM4:EM5"/>
    <mergeCell ref="EN4:EN5"/>
    <mergeCell ref="EO4:EO5"/>
    <mergeCell ref="EP4:EP5"/>
    <mergeCell ref="ES1:FD1"/>
    <mergeCell ref="ES2:FD2"/>
    <mergeCell ref="ES3:ET3"/>
    <mergeCell ref="EU3:EV3"/>
    <mergeCell ref="EW3:EX3"/>
    <mergeCell ref="EY3:EZ3"/>
    <mergeCell ref="FA3:FB3"/>
    <mergeCell ref="FC3:FD3"/>
    <mergeCell ref="FC4:FC5"/>
    <mergeCell ref="FD4:FD5"/>
    <mergeCell ref="ES4:ES5"/>
    <mergeCell ref="ET4:ET5"/>
    <mergeCell ref="EU4:EU5"/>
    <mergeCell ref="EV4:EV5"/>
    <mergeCell ref="EW4:EW5"/>
    <mergeCell ref="EX4:EX5"/>
    <mergeCell ref="EY4:EY5"/>
    <mergeCell ref="EZ4:EZ5"/>
    <mergeCell ref="FA4:FA5"/>
    <mergeCell ref="FB4:FB5"/>
    <mergeCell ref="FE1:FP1"/>
    <mergeCell ref="FE2:FP2"/>
    <mergeCell ref="FE3:FF3"/>
    <mergeCell ref="FG3:FH3"/>
    <mergeCell ref="FI3:FJ3"/>
    <mergeCell ref="FK3:FL3"/>
    <mergeCell ref="FM3:FN3"/>
    <mergeCell ref="FO3:FP3"/>
    <mergeCell ref="FP4:FP5"/>
    <mergeCell ref="FE4:FE5"/>
    <mergeCell ref="FF4:FF5"/>
    <mergeCell ref="FG4:FG5"/>
    <mergeCell ref="FH4:FH5"/>
    <mergeCell ref="FI4:FI5"/>
    <mergeCell ref="FJ4:FJ5"/>
    <mergeCell ref="FK4:FK5"/>
    <mergeCell ref="FL4:FL5"/>
    <mergeCell ref="FN4:FN5"/>
    <mergeCell ref="FW4:FW5"/>
    <mergeCell ref="FQ1:GB1"/>
    <mergeCell ref="FQ2:GB2"/>
    <mergeCell ref="FQ3:FR3"/>
    <mergeCell ref="FS3:FT3"/>
    <mergeCell ref="FU3:FV3"/>
    <mergeCell ref="FW3:FX3"/>
    <mergeCell ref="FY3:FZ3"/>
    <mergeCell ref="GA3:GB3"/>
    <mergeCell ref="M34:N34"/>
    <mergeCell ref="FO4:FO5"/>
    <mergeCell ref="GA4:GA5"/>
    <mergeCell ref="GB4:GB5"/>
    <mergeCell ref="FQ4:FQ5"/>
    <mergeCell ref="FR4:FR5"/>
    <mergeCell ref="FS4:FS5"/>
    <mergeCell ref="FT4:FT5"/>
    <mergeCell ref="FU4:FU5"/>
    <mergeCell ref="FV4:FV5"/>
    <mergeCell ref="F35:F36"/>
    <mergeCell ref="FX4:FX5"/>
    <mergeCell ref="FY4:FY5"/>
    <mergeCell ref="FZ4:FZ5"/>
    <mergeCell ref="H35:H36"/>
    <mergeCell ref="E33:N33"/>
    <mergeCell ref="E34:F34"/>
    <mergeCell ref="G34:H34"/>
    <mergeCell ref="I34:J34"/>
    <mergeCell ref="K34:L34"/>
    <mergeCell ref="G35:G36"/>
    <mergeCell ref="FM4:FM5"/>
    <mergeCell ref="D35:D36"/>
    <mergeCell ref="M35:M36"/>
    <mergeCell ref="N35:N36"/>
    <mergeCell ref="I35:I36"/>
    <mergeCell ref="J35:J36"/>
    <mergeCell ref="K35:K36"/>
    <mergeCell ref="L35:L36"/>
    <mergeCell ref="E35:E36"/>
  </mergeCells>
  <phoneticPr fontId="0" type="noConversion"/>
  <pageMargins left="0.75" right="0.75" top="1" bottom="1" header="0.5" footer="0.5"/>
  <pageSetup paperSize="9" scale="76" fitToHeight="20" orientation="landscape" r:id="rId1"/>
  <headerFooter alignWithMargins="0">
    <oddFooter>&amp;C&amp;P of &amp;N</oddFooter>
  </headerFooter>
  <colBreaks count="14" manualBreakCount="14">
    <brk id="16" max="27" man="1"/>
    <brk id="28" max="27" man="1"/>
    <brk id="40" max="27" man="1"/>
    <brk id="52" max="27" man="1"/>
    <brk id="64" max="27" man="1"/>
    <brk id="76" max="1048575" man="1"/>
    <brk id="88" max="1048575" man="1"/>
    <brk id="100" max="1048575" man="1"/>
    <brk id="112" max="1048575" man="1"/>
    <brk id="124" max="1048575" man="1"/>
    <brk id="136" max="1048575" man="1"/>
    <brk id="148" max="1048575" man="1"/>
    <brk id="160" max="1048575" man="1"/>
    <brk id="172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51"/>
  <sheetViews>
    <sheetView topLeftCell="A16" zoomScale="85" zoomScaleNormal="85" workbookViewId="0">
      <selection activeCell="E44" sqref="E44:S44"/>
    </sheetView>
  </sheetViews>
  <sheetFormatPr defaultColWidth="14.85546875" defaultRowHeight="15" x14ac:dyDescent="0.25"/>
  <cols>
    <col min="1" max="1" width="10" style="57" customWidth="1"/>
    <col min="2" max="2" width="6.140625" style="39" customWidth="1"/>
    <col min="3" max="3" width="31" style="40" customWidth="1"/>
    <col min="4" max="4" width="3.42578125" style="40" customWidth="1"/>
    <col min="5" max="11" width="15.7109375" style="41" customWidth="1"/>
    <col min="12" max="12" width="18.7109375" style="41" customWidth="1"/>
    <col min="13" max="13" width="2.85546875" style="41" customWidth="1"/>
    <col min="14" max="18" width="15.7109375" style="41" customWidth="1"/>
    <col min="19" max="19" width="18.7109375" style="41" customWidth="1"/>
    <col min="20" max="16384" width="14.85546875" style="41"/>
  </cols>
  <sheetData>
    <row r="1" spans="1:19" s="38" customFormat="1" ht="14.25" x14ac:dyDescent="0.2">
      <c r="A1" s="36" t="str">
        <f>CONCATENATE('ALL Activities'!A3, " ", 'ALL Activities'!C3)</f>
        <v xml:space="preserve">Project No: GFL-2328-2716-[XXXX] </v>
      </c>
      <c r="B1" s="37"/>
      <c r="C1" s="36"/>
      <c r="D1" s="36"/>
    </row>
    <row r="2" spans="1:19" x14ac:dyDescent="0.25">
      <c r="A2" s="36" t="str">
        <f>CONCATENATE('ALL Activities'!A4, " ", 'ALL Activities'!C4)</f>
        <v>Project Name: Institutional Capacity to Enhance Biosafety Practices in Malaysia</v>
      </c>
    </row>
    <row r="3" spans="1:19" x14ac:dyDescent="0.25">
      <c r="A3" s="36" t="str">
        <f>CONCATENATE('ALL Activities'!A5, " ", 'ALL Activities'!C5)</f>
        <v>Executing Agency: Ministry of Natural Resources and Environment</v>
      </c>
    </row>
    <row r="4" spans="1:19" ht="15.75" thickBot="1" x14ac:dyDescent="0.3">
      <c r="A4" s="36"/>
    </row>
    <row r="5" spans="1:19" x14ac:dyDescent="0.25">
      <c r="A5" s="204" t="s">
        <v>52</v>
      </c>
      <c r="B5" s="205"/>
      <c r="C5" s="206"/>
      <c r="D5" s="42"/>
      <c r="E5" s="213" t="s">
        <v>46</v>
      </c>
      <c r="F5" s="214"/>
      <c r="G5" s="214"/>
      <c r="H5" s="214"/>
      <c r="I5" s="214"/>
      <c r="J5" s="214"/>
      <c r="K5" s="214"/>
      <c r="L5" s="215"/>
      <c r="M5" s="43"/>
      <c r="N5" s="213" t="s">
        <v>62</v>
      </c>
      <c r="O5" s="214"/>
      <c r="P5" s="214"/>
      <c r="Q5" s="214"/>
      <c r="R5" s="214"/>
      <c r="S5" s="215"/>
    </row>
    <row r="6" spans="1:19" s="46" customFormat="1" x14ac:dyDescent="0.25">
      <c r="A6" s="207"/>
      <c r="B6" s="208"/>
      <c r="C6" s="209"/>
      <c r="D6" s="42"/>
      <c r="E6" s="44" t="s">
        <v>47</v>
      </c>
      <c r="F6" s="43" t="s">
        <v>48</v>
      </c>
      <c r="G6" s="43" t="s">
        <v>49</v>
      </c>
      <c r="H6" s="43" t="s">
        <v>50</v>
      </c>
      <c r="I6" s="43" t="s">
        <v>51</v>
      </c>
      <c r="J6" s="43" t="s">
        <v>109</v>
      </c>
      <c r="K6" s="43" t="s">
        <v>213</v>
      </c>
      <c r="L6" s="45" t="s">
        <v>44</v>
      </c>
      <c r="M6" s="43"/>
      <c r="N6" s="44" t="s">
        <v>203</v>
      </c>
      <c r="O6" s="43" t="s">
        <v>202</v>
      </c>
      <c r="P6" s="43" t="s">
        <v>204</v>
      </c>
      <c r="Q6" s="43" t="s">
        <v>205</v>
      </c>
      <c r="R6" s="43" t="s">
        <v>206</v>
      </c>
      <c r="S6" s="45" t="s">
        <v>44</v>
      </c>
    </row>
    <row r="7" spans="1:19" s="46" customFormat="1" ht="15.75" thickBot="1" x14ac:dyDescent="0.3">
      <c r="A7" s="210"/>
      <c r="B7" s="211"/>
      <c r="C7" s="212"/>
      <c r="D7" s="42"/>
      <c r="E7" s="47" t="s">
        <v>53</v>
      </c>
      <c r="F7" s="48" t="s">
        <v>53</v>
      </c>
      <c r="G7" s="48" t="s">
        <v>53</v>
      </c>
      <c r="H7" s="48" t="s">
        <v>53</v>
      </c>
      <c r="I7" s="48" t="s">
        <v>53</v>
      </c>
      <c r="J7" s="48" t="s">
        <v>53</v>
      </c>
      <c r="K7" s="48" t="s">
        <v>53</v>
      </c>
      <c r="L7" s="49" t="s">
        <v>53</v>
      </c>
      <c r="N7" s="47" t="s">
        <v>53</v>
      </c>
      <c r="O7" s="48" t="s">
        <v>53</v>
      </c>
      <c r="P7" s="48" t="s">
        <v>53</v>
      </c>
      <c r="Q7" s="48" t="s">
        <v>53</v>
      </c>
      <c r="R7" s="48" t="s">
        <v>53</v>
      </c>
      <c r="S7" s="49" t="s">
        <v>53</v>
      </c>
    </row>
    <row r="8" spans="1:19" ht="15.75" thickBot="1" x14ac:dyDescent="0.3">
      <c r="A8" s="218" t="s">
        <v>57</v>
      </c>
      <c r="B8" s="219"/>
      <c r="C8" s="220"/>
      <c r="D8" s="5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spans="1:19" x14ac:dyDescent="0.25">
      <c r="A9" s="167" t="s">
        <v>200</v>
      </c>
      <c r="B9" s="195" t="s">
        <v>201</v>
      </c>
      <c r="C9" s="196"/>
      <c r="D9" s="50"/>
      <c r="E9" s="22">
        <f>'Activity A'!$C6</f>
        <v>0</v>
      </c>
      <c r="F9" s="23">
        <f>'Activity B'!$C6</f>
        <v>0</v>
      </c>
      <c r="G9" s="23">
        <f>'Activity C'!$C6</f>
        <v>0</v>
      </c>
      <c r="H9" s="23">
        <f>'Activity D'!$C6</f>
        <v>0</v>
      </c>
      <c r="I9" s="23">
        <f>'Activity E'!$C6</f>
        <v>0</v>
      </c>
      <c r="J9" s="23">
        <f>'Activity F'!$C6</f>
        <v>0</v>
      </c>
      <c r="K9" s="104">
        <f>'Activity G'!$C6</f>
        <v>72000</v>
      </c>
      <c r="L9" s="30">
        <f>SUM(E9:K9)</f>
        <v>72000</v>
      </c>
      <c r="M9" s="20"/>
      <c r="N9" s="22">
        <f>SUM('Activity A'!E37,'Activity B'!E37,'Activity C'!E37,'Activity D'!E37,'Activity E'!E37, 'Activity F'!E37, 'Activity G'!E37)</f>
        <v>12000</v>
      </c>
      <c r="O9" s="23">
        <f>SUM('Activity A'!G37,'Activity B'!G37,'Activity C'!G37,'Activity D'!G37,'Activity E'!G37, 'Activity F'!G37, 'Activity G'!G37)</f>
        <v>20000</v>
      </c>
      <c r="P9" s="23">
        <f>SUM('Activity A'!I37,'Activity B'!I37,'Activity C'!I37,'Activity D'!I37,'Activity E'!I37, 'Activity F'!I37, 'Activity G'!I37)</f>
        <v>20000</v>
      </c>
      <c r="Q9" s="23">
        <f>SUM('Activity A'!K37,'Activity B'!K37,'Activity C'!K37,'Activity D'!K37,'Activity E'!K37, 'Activity F'!K37, 'Activity G'!K37)</f>
        <v>20000</v>
      </c>
      <c r="R9" s="27">
        <f>SUM('Activity A'!M37,'Activity B'!M37,'Activity C'!M37,'Activity D'!M37,'Activity E'!M37, 'Activity F'!M37, 'Activity G'!M37)</f>
        <v>0</v>
      </c>
      <c r="S9" s="30">
        <f>SUM(N9:R9)</f>
        <v>72000</v>
      </c>
    </row>
    <row r="10" spans="1:19" x14ac:dyDescent="0.25">
      <c r="A10" s="51" t="s">
        <v>0</v>
      </c>
      <c r="B10" s="195" t="s">
        <v>1</v>
      </c>
      <c r="C10" s="196"/>
      <c r="D10" s="50"/>
      <c r="E10" s="24">
        <f>'Activity A'!$C7</f>
        <v>0</v>
      </c>
      <c r="F10" s="21">
        <f>'Activity B'!$C7</f>
        <v>0</v>
      </c>
      <c r="G10" s="21">
        <f>'Activity C'!$C7</f>
        <v>0</v>
      </c>
      <c r="H10" s="21">
        <f>'Activity D'!$C7</f>
        <v>0</v>
      </c>
      <c r="I10" s="21">
        <f>'Activity E'!$C7</f>
        <v>0</v>
      </c>
      <c r="J10" s="21">
        <f>'Activity F'!$C7</f>
        <v>0</v>
      </c>
      <c r="K10" s="105">
        <f>'Activity G'!$C7</f>
        <v>0</v>
      </c>
      <c r="L10" s="169">
        <f>SUM(E10:K10)</f>
        <v>0</v>
      </c>
      <c r="M10" s="20"/>
      <c r="N10" s="24">
        <f>SUM('Activity A'!E38,'Activity B'!E38,'Activity C'!E38,'Activity D'!E38,'Activity E'!E38, 'Activity F'!E38, 'Activity G'!E38)</f>
        <v>0</v>
      </c>
      <c r="O10" s="166">
        <f>SUM('Activity A'!G38,'Activity B'!G38,'Activity C'!G38,'Activity D'!G38,'Activity E'!G38, 'Activity F'!G38, 'Activity G'!G38)</f>
        <v>0</v>
      </c>
      <c r="P10" s="166">
        <f>SUM('Activity A'!I38,'Activity B'!I38,'Activity C'!I38,'Activity D'!I38,'Activity E'!I38, 'Activity F'!I38, 'Activity G'!I38)</f>
        <v>0</v>
      </c>
      <c r="Q10" s="166">
        <f>SUM('Activity A'!K38,'Activity B'!K38,'Activity C'!K38,'Activity D'!K38,'Activity E'!K38, 'Activity F'!K38, 'Activity G'!K38)</f>
        <v>0</v>
      </c>
      <c r="R10" s="166">
        <f>SUM('Activity A'!M38,'Activity B'!M38,'Activity C'!M38,'Activity D'!M38,'Activity E'!M38, 'Activity F'!M38, 'Activity G'!M38)</f>
        <v>0</v>
      </c>
      <c r="S10" s="169">
        <f>SUM(N10:R10)</f>
        <v>0</v>
      </c>
    </row>
    <row r="11" spans="1:19" x14ac:dyDescent="0.25">
      <c r="A11" s="51" t="s">
        <v>2</v>
      </c>
      <c r="B11" s="195" t="s">
        <v>3</v>
      </c>
      <c r="C11" s="196"/>
      <c r="D11" s="50"/>
      <c r="E11" s="24">
        <f>'Activity A'!$C8</f>
        <v>0</v>
      </c>
      <c r="F11" s="21">
        <f>'Activity B'!$C8</f>
        <v>0</v>
      </c>
      <c r="G11" s="21">
        <f>'Activity C'!$C8</f>
        <v>0</v>
      </c>
      <c r="H11" s="21">
        <f>'Activity D'!$C8</f>
        <v>0</v>
      </c>
      <c r="I11" s="21">
        <f>'Activity E'!$C8</f>
        <v>0</v>
      </c>
      <c r="J11" s="21">
        <f>'Activity F'!$C8</f>
        <v>0</v>
      </c>
      <c r="K11" s="105">
        <f>'Activity G'!$C8</f>
        <v>0</v>
      </c>
      <c r="L11" s="31">
        <f t="shared" ref="L11:L40" si="0">SUM(E11:K11)</f>
        <v>0</v>
      </c>
      <c r="M11" s="20"/>
      <c r="N11" s="24">
        <f>SUM('Activity A'!E39,'Activity B'!E39,'Activity C'!E39,'Activity D'!E39,'Activity E'!E39, 'Activity F'!E39, 'Activity G'!E39)</f>
        <v>0</v>
      </c>
      <c r="O11" s="21">
        <f>SUM('Activity A'!G39,'Activity B'!G39,'Activity C'!G39,'Activity D'!G39,'Activity E'!G39, 'Activity F'!G39, 'Activity G'!G39)</f>
        <v>0</v>
      </c>
      <c r="P11" s="21">
        <f>SUM('Activity A'!I39,'Activity B'!I39,'Activity C'!I39,'Activity D'!I39,'Activity E'!I39, 'Activity F'!I39, 'Activity G'!I39)</f>
        <v>0</v>
      </c>
      <c r="Q11" s="21">
        <f>SUM('Activity A'!K39,'Activity B'!K39,'Activity C'!K39,'Activity D'!K39,'Activity E'!K39, 'Activity F'!K39, 'Activity G'!K39)</f>
        <v>0</v>
      </c>
      <c r="R11" s="28">
        <f>SUM('Activity A'!M39,'Activity B'!M39,'Activity C'!M39,'Activity D'!M39,'Activity E'!M39, 'Activity F'!M39, 'Activity G'!M39)</f>
        <v>0</v>
      </c>
      <c r="S11" s="31">
        <f t="shared" ref="S11:S40" si="1">SUM(N11:R11)</f>
        <v>0</v>
      </c>
    </row>
    <row r="12" spans="1:19" x14ac:dyDescent="0.25">
      <c r="A12" s="51" t="s">
        <v>4</v>
      </c>
      <c r="B12" s="195" t="s">
        <v>5</v>
      </c>
      <c r="C12" s="196"/>
      <c r="D12" s="50"/>
      <c r="E12" s="24">
        <f>'Activity A'!$C9</f>
        <v>0</v>
      </c>
      <c r="F12" s="21">
        <f>'Activity B'!$C9</f>
        <v>4000</v>
      </c>
      <c r="G12" s="21">
        <f>'Activity C'!$C9</f>
        <v>4000</v>
      </c>
      <c r="H12" s="21">
        <f>'Activity D'!$C9</f>
        <v>2000</v>
      </c>
      <c r="I12" s="21">
        <f>'Activity E'!$C9</f>
        <v>0</v>
      </c>
      <c r="J12" s="21">
        <f>'Activity F'!$C9</f>
        <v>0</v>
      </c>
      <c r="K12" s="105">
        <f>'Activity G'!$C9</f>
        <v>0</v>
      </c>
      <c r="L12" s="31">
        <f t="shared" si="0"/>
        <v>10000</v>
      </c>
      <c r="M12" s="19"/>
      <c r="N12" s="24">
        <f>SUM('Activity A'!E40,'Activity B'!E40,'Activity C'!E40,'Activity D'!E40,'Activity E'!E40, 'Activity F'!E40, 'Activity G'!E40)</f>
        <v>0</v>
      </c>
      <c r="O12" s="21">
        <f>SUM('Activity A'!G40,'Activity B'!G40,'Activity C'!G40,'Activity D'!G40,'Activity E'!G40, 'Activity F'!G40, 'Activity G'!G40)</f>
        <v>8000</v>
      </c>
      <c r="P12" s="21">
        <f>SUM('Activity A'!I40,'Activity B'!I40,'Activity C'!I40,'Activity D'!I40,'Activity E'!I40, 'Activity F'!I40, 'Activity G'!I40)</f>
        <v>2000</v>
      </c>
      <c r="Q12" s="21">
        <f>SUM('Activity A'!K40,'Activity B'!K40,'Activity C'!K40,'Activity D'!K40,'Activity E'!K40, 'Activity F'!K40, 'Activity G'!K40)</f>
        <v>0</v>
      </c>
      <c r="R12" s="28">
        <f>SUM('Activity A'!M40,'Activity B'!M40,'Activity C'!M40,'Activity D'!M40,'Activity E'!M40, 'Activity F'!M40, 'Activity G'!M40)</f>
        <v>0</v>
      </c>
      <c r="S12" s="31">
        <f t="shared" si="1"/>
        <v>10000</v>
      </c>
    </row>
    <row r="13" spans="1:19" x14ac:dyDescent="0.25">
      <c r="A13" s="51" t="s">
        <v>6</v>
      </c>
      <c r="B13" s="195" t="s">
        <v>7</v>
      </c>
      <c r="C13" s="197"/>
      <c r="D13" s="52"/>
      <c r="E13" s="24">
        <f>'Activity A'!$C10</f>
        <v>10000</v>
      </c>
      <c r="F13" s="21">
        <f>'Activity B'!$C10</f>
        <v>20000</v>
      </c>
      <c r="G13" s="21">
        <f>'Activity C'!$C10</f>
        <v>20000</v>
      </c>
      <c r="H13" s="21">
        <f>'Activity D'!$C10</f>
        <v>0</v>
      </c>
      <c r="I13" s="21">
        <f>'Activity E'!$C10</f>
        <v>10000</v>
      </c>
      <c r="J13" s="21">
        <f>'Activity F'!$C10</f>
        <v>0</v>
      </c>
      <c r="K13" s="105">
        <f>'Activity G'!$C10</f>
        <v>0</v>
      </c>
      <c r="L13" s="31">
        <f t="shared" si="0"/>
        <v>60000</v>
      </c>
      <c r="M13" s="19"/>
      <c r="N13" s="24">
        <f>SUM('Activity A'!E41,'Activity B'!E41,'Activity C'!E41,'Activity D'!E41,'Activity E'!E41, 'Activity F'!E41, 'Activity G'!E41)</f>
        <v>13500</v>
      </c>
      <c r="O13" s="21">
        <f>SUM('Activity A'!G41,'Activity B'!G41,'Activity C'!G41,'Activity D'!G41,'Activity E'!G41, 'Activity F'!G41, 'Activity G'!G41)</f>
        <v>25500</v>
      </c>
      <c r="P13" s="21">
        <f>SUM('Activity A'!I41,'Activity B'!I41,'Activity C'!I41,'Activity D'!I41,'Activity E'!I41, 'Activity F'!I41, 'Activity G'!I41)</f>
        <v>19000</v>
      </c>
      <c r="Q13" s="21">
        <f>SUM('Activity A'!K41,'Activity B'!K41,'Activity C'!K41,'Activity D'!K41,'Activity E'!K41, 'Activity F'!K41, 'Activity G'!K41)</f>
        <v>2000</v>
      </c>
      <c r="R13" s="28">
        <f>SUM('Activity A'!M41,'Activity B'!M41,'Activity C'!M41,'Activity D'!M41,'Activity E'!M41, 'Activity F'!M41, 'Activity G'!M41)</f>
        <v>0</v>
      </c>
      <c r="S13" s="31">
        <f t="shared" si="1"/>
        <v>60000</v>
      </c>
    </row>
    <row r="14" spans="1:19" x14ac:dyDescent="0.25">
      <c r="A14" s="51" t="s">
        <v>8</v>
      </c>
      <c r="B14" s="195" t="s">
        <v>9</v>
      </c>
      <c r="C14" s="197"/>
      <c r="D14" s="52"/>
      <c r="E14" s="24">
        <f>'Activity A'!$C11</f>
        <v>2000</v>
      </c>
      <c r="F14" s="21">
        <f>'Activity B'!$C11</f>
        <v>10000</v>
      </c>
      <c r="G14" s="21">
        <f>'Activity C'!$C11</f>
        <v>7000</v>
      </c>
      <c r="H14" s="21">
        <f>'Activity D'!$C11</f>
        <v>8000</v>
      </c>
      <c r="I14" s="21">
        <f>'Activity E'!$C11</f>
        <v>6500</v>
      </c>
      <c r="J14" s="21">
        <f>'Activity F'!$C11</f>
        <v>0</v>
      </c>
      <c r="K14" s="105">
        <f>'Activity G'!$C11</f>
        <v>3000</v>
      </c>
      <c r="L14" s="31">
        <f t="shared" si="0"/>
        <v>36500</v>
      </c>
      <c r="M14" s="19"/>
      <c r="N14" s="24">
        <f>SUM('Activity A'!E42,'Activity B'!E42,'Activity C'!E42,'Activity D'!E42,'Activity E'!E42, 'Activity F'!E42, 'Activity G'!E42)</f>
        <v>5250</v>
      </c>
      <c r="O14" s="21">
        <f>SUM('Activity A'!G42,'Activity B'!G42,'Activity C'!G42,'Activity D'!G42,'Activity E'!G42, 'Activity F'!G42, 'Activity G'!G42)</f>
        <v>21750</v>
      </c>
      <c r="P14" s="21">
        <f>SUM('Activity A'!I42,'Activity B'!I42,'Activity C'!I42,'Activity D'!I42,'Activity E'!I42, 'Activity F'!I42, 'Activity G'!I42)</f>
        <v>4750</v>
      </c>
      <c r="Q14" s="21">
        <f>SUM('Activity A'!K42,'Activity B'!K42,'Activity C'!K42,'Activity D'!K42,'Activity E'!K42, 'Activity F'!K42, 'Activity G'!K42)</f>
        <v>4750</v>
      </c>
      <c r="R14" s="28">
        <f>SUM('Activity A'!M42,'Activity B'!M42,'Activity C'!M42,'Activity D'!M42,'Activity E'!M42, 'Activity F'!M42, 'Activity G'!M42)</f>
        <v>0</v>
      </c>
      <c r="S14" s="31">
        <f t="shared" si="1"/>
        <v>36500</v>
      </c>
    </row>
    <row r="15" spans="1:19" ht="15.75" thickBot="1" x14ac:dyDescent="0.3">
      <c r="A15" s="53">
        <v>1999</v>
      </c>
      <c r="B15" s="216" t="s">
        <v>54</v>
      </c>
      <c r="C15" s="217"/>
      <c r="D15" s="54"/>
      <c r="E15" s="25">
        <f t="shared" ref="E15:K15" si="2">SUM(E9:E14)</f>
        <v>12000</v>
      </c>
      <c r="F15" s="26">
        <f t="shared" si="2"/>
        <v>34000</v>
      </c>
      <c r="G15" s="26">
        <f t="shared" si="2"/>
        <v>31000</v>
      </c>
      <c r="H15" s="26">
        <f t="shared" si="2"/>
        <v>10000</v>
      </c>
      <c r="I15" s="26">
        <f t="shared" si="2"/>
        <v>16500</v>
      </c>
      <c r="J15" s="26">
        <f t="shared" si="2"/>
        <v>0</v>
      </c>
      <c r="K15" s="194">
        <f t="shared" si="2"/>
        <v>75000</v>
      </c>
      <c r="L15" s="32">
        <f t="shared" si="0"/>
        <v>178500</v>
      </c>
      <c r="M15" s="19"/>
      <c r="N15" s="25">
        <f>SUM(N9:N14)</f>
        <v>30750</v>
      </c>
      <c r="O15" s="26">
        <f>SUM(O9:O14)</f>
        <v>75250</v>
      </c>
      <c r="P15" s="26">
        <f>SUM(P9:P14)</f>
        <v>45750</v>
      </c>
      <c r="Q15" s="26">
        <f>SUM(Q9:Q14)</f>
        <v>26750</v>
      </c>
      <c r="R15" s="29">
        <f>SUM(R9:R14)</f>
        <v>0</v>
      </c>
      <c r="S15" s="32">
        <f t="shared" si="1"/>
        <v>178500</v>
      </c>
    </row>
    <row r="16" spans="1:19" ht="15.75" thickBot="1" x14ac:dyDescent="0.3">
      <c r="A16" s="203" t="s">
        <v>58</v>
      </c>
      <c r="B16" s="195"/>
      <c r="C16" s="197"/>
      <c r="D16" s="52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spans="1:19" x14ac:dyDescent="0.25">
      <c r="A17" s="51" t="s">
        <v>10</v>
      </c>
      <c r="B17" s="195" t="s">
        <v>211</v>
      </c>
      <c r="C17" s="197"/>
      <c r="D17" s="52"/>
      <c r="E17" s="22">
        <f>'Activity A'!$C12</f>
        <v>3000</v>
      </c>
      <c r="F17" s="23">
        <f>'Activity B'!$C12</f>
        <v>20000</v>
      </c>
      <c r="G17" s="23">
        <f>'Activity C'!$C12</f>
        <v>17500</v>
      </c>
      <c r="H17" s="23">
        <f>'Activity D'!$C12</f>
        <v>30000</v>
      </c>
      <c r="I17" s="23">
        <f>'Activity E'!$C12</f>
        <v>32000</v>
      </c>
      <c r="J17" s="23">
        <f>'Activity F'!$C12</f>
        <v>0</v>
      </c>
      <c r="K17" s="23">
        <f>'Activity G'!$C12</f>
        <v>0</v>
      </c>
      <c r="L17" s="30">
        <f t="shared" si="0"/>
        <v>102500</v>
      </c>
      <c r="M17" s="19"/>
      <c r="N17" s="22">
        <f>SUM('Activity A'!E43,'Activity B'!E43,'Activity C'!E43,'Activity D'!E43,'Activity E'!E43, 'Activity F'!E43, 'Activity G'!E43)</f>
        <v>14500</v>
      </c>
      <c r="O17" s="23">
        <f>SUM('Activity A'!G43,'Activity B'!G43,'Activity C'!G43,'Activity D'!G43,'Activity E'!G43, 'Activity F'!G43, 'Activity G'!G43)</f>
        <v>43000</v>
      </c>
      <c r="P17" s="23">
        <f>SUM('Activity A'!I43,'Activity B'!I43,'Activity C'!I43,'Activity D'!I43, 'Activity E'!I43, 'Activity F'!I43, 'Activity G'!I43)</f>
        <v>32000</v>
      </c>
      <c r="Q17" s="23">
        <f>SUM('Activity A'!K43,'Activity B'!K43,'Activity C'!K43,'Activity D'!K43,'Activity E'!K43, 'Activity F'!K43, 'Activity G'!K43)</f>
        <v>13000</v>
      </c>
      <c r="R17" s="27">
        <f>SUM('Activity A'!M43,'Activity B'!M43,'Activity C'!M43,'Activity D'!M43,'Activity E'!M43, 'Activity F'!M43, 'Activity G'!M43)</f>
        <v>0</v>
      </c>
      <c r="S17" s="30">
        <f t="shared" si="1"/>
        <v>102500</v>
      </c>
    </row>
    <row r="18" spans="1:19" x14ac:dyDescent="0.25">
      <c r="A18" s="51" t="s">
        <v>12</v>
      </c>
      <c r="B18" s="195" t="s">
        <v>13</v>
      </c>
      <c r="C18" s="197"/>
      <c r="D18" s="52"/>
      <c r="E18" s="24">
        <f>'Activity A'!$C13</f>
        <v>2000</v>
      </c>
      <c r="F18" s="21">
        <f>'Activity B'!$C13</f>
        <v>10000</v>
      </c>
      <c r="G18" s="21">
        <f>'Activity C'!$C13</f>
        <v>9000</v>
      </c>
      <c r="H18" s="21">
        <f>'Activity D'!$C13</f>
        <v>13000</v>
      </c>
      <c r="I18" s="21">
        <f>'Activity E'!$C13</f>
        <v>11000</v>
      </c>
      <c r="J18" s="166">
        <f>'Activity F'!$C13</f>
        <v>0</v>
      </c>
      <c r="K18" s="21">
        <f>'Activity G'!$C13</f>
        <v>0</v>
      </c>
      <c r="L18" s="31">
        <f t="shared" si="0"/>
        <v>45000</v>
      </c>
      <c r="M18" s="19"/>
      <c r="N18" s="24">
        <f>SUM('Activity A'!E44,'Activity B'!E44,'Activity C'!E44,'Activity D'!E44,'Activity E'!E44, 'Activity F'!E44, 'Activity G'!E44)</f>
        <v>4000</v>
      </c>
      <c r="O18" s="21">
        <f>SUM('Activity A'!G44,'Activity B'!G44,'Activity C'!G44,'Activity D'!G44,'Activity E'!G44, 'Activity F'!G44, 'Activity G'!G44)</f>
        <v>25000</v>
      </c>
      <c r="P18" s="21">
        <f>SUM('Activity A'!I44,'Activity B'!I44,'Activity C'!I44,'Activity D'!I44, 'Activity E'!I44, 'Activity F'!I44, 'Activity G'!I44)</f>
        <v>14000</v>
      </c>
      <c r="Q18" s="21">
        <f>SUM('Activity A'!K44,'Activity B'!K44,'Activity C'!K44,'Activity D'!K44,'Activity E'!K44, 'Activity F'!K44, 'Activity G'!K44)</f>
        <v>2000</v>
      </c>
      <c r="R18" s="28">
        <f>SUM('Activity A'!M44,'Activity B'!M44,'Activity C'!M44,'Activity D'!M44,'Activity E'!M44, 'Activity F'!M44, 'Activity G'!M44)</f>
        <v>0</v>
      </c>
      <c r="S18" s="31">
        <f t="shared" si="1"/>
        <v>45000</v>
      </c>
    </row>
    <row r="19" spans="1:19" ht="15.75" thickBot="1" x14ac:dyDescent="0.3">
      <c r="A19" s="53">
        <v>2999</v>
      </c>
      <c r="B19" s="216" t="s">
        <v>54</v>
      </c>
      <c r="C19" s="217"/>
      <c r="D19" s="54"/>
      <c r="E19" s="25">
        <f t="shared" ref="E19:K19" si="3">SUM(E17:E18)</f>
        <v>5000</v>
      </c>
      <c r="F19" s="26">
        <f t="shared" si="3"/>
        <v>30000</v>
      </c>
      <c r="G19" s="26">
        <f t="shared" si="3"/>
        <v>26500</v>
      </c>
      <c r="H19" s="26">
        <f t="shared" si="3"/>
        <v>43000</v>
      </c>
      <c r="I19" s="26">
        <f t="shared" si="3"/>
        <v>43000</v>
      </c>
      <c r="J19" s="29">
        <f t="shared" si="3"/>
        <v>0</v>
      </c>
      <c r="K19" s="29">
        <f t="shared" si="3"/>
        <v>0</v>
      </c>
      <c r="L19" s="32">
        <f t="shared" si="0"/>
        <v>147500</v>
      </c>
      <c r="M19" s="19"/>
      <c r="N19" s="25">
        <f>SUM(N17:N18)</f>
        <v>18500</v>
      </c>
      <c r="O19" s="26">
        <f>SUM(O17:O18)</f>
        <v>68000</v>
      </c>
      <c r="P19" s="26">
        <f>SUM(P17:P18)</f>
        <v>46000</v>
      </c>
      <c r="Q19" s="26">
        <f>SUM(Q17:Q18)</f>
        <v>15000</v>
      </c>
      <c r="R19" s="29">
        <f>SUM(R17:R18)</f>
        <v>0</v>
      </c>
      <c r="S19" s="32">
        <f t="shared" si="1"/>
        <v>147500</v>
      </c>
    </row>
    <row r="20" spans="1:19" ht="15.75" thickBot="1" x14ac:dyDescent="0.3">
      <c r="A20" s="203" t="s">
        <v>59</v>
      </c>
      <c r="B20" s="195"/>
      <c r="C20" s="197"/>
      <c r="D20" s="52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</row>
    <row r="21" spans="1:19" x14ac:dyDescent="0.25">
      <c r="A21" s="51" t="s">
        <v>14</v>
      </c>
      <c r="B21" s="195" t="s">
        <v>15</v>
      </c>
      <c r="C21" s="197"/>
      <c r="D21" s="52"/>
      <c r="E21" s="22">
        <f>'Activity A'!$C14</f>
        <v>0</v>
      </c>
      <c r="F21" s="23">
        <f>'Activity B'!$C14</f>
        <v>10000</v>
      </c>
      <c r="G21" s="23">
        <f>'Activity C'!$C14</f>
        <v>7000</v>
      </c>
      <c r="H21" s="23">
        <f>'Activity D'!$C14</f>
        <v>100000</v>
      </c>
      <c r="I21" s="23">
        <f>'Activity E'!$C14</f>
        <v>6000</v>
      </c>
      <c r="J21" s="23">
        <f>'Activity F'!$C14</f>
        <v>0</v>
      </c>
      <c r="K21" s="23">
        <f>'Activity G'!$C14</f>
        <v>0</v>
      </c>
      <c r="L21" s="30">
        <f t="shared" si="0"/>
        <v>123000</v>
      </c>
      <c r="M21" s="19"/>
      <c r="N21" s="22">
        <f>SUM('Activity A'!E45,'Activity B'!E45,'Activity C'!E45,'Activity D'!E45,'Activity E'!E45, 'Activity F'!E45, 'Activity G'!E45)</f>
        <v>20500</v>
      </c>
      <c r="O21" s="23">
        <f>SUM('Activity A'!G45,'Activity B'!G45,'Activity C'!G45,'Activity D'!G45,'Activity E'!G45, 'Activity F'!G45, 'Activity G'!G45)</f>
        <v>47000</v>
      </c>
      <c r="P21" s="23">
        <f>SUM('Activity A'!I45,'Activity B'!I45,'Activity C'!I45,'Activity D'!I45,'Activity E'!I45, 'Activity F'!I45, 'Activity G'!I45)</f>
        <v>35000</v>
      </c>
      <c r="Q21" s="23">
        <f>SUM('Activity A'!K45,'Activity B'!K45,'Activity C'!K45,'Activity D'!K45,'Activity E'!K45, 'Activity F'!K45, 'Activity G'!K45)</f>
        <v>20500</v>
      </c>
      <c r="R21" s="27">
        <f>SUM('Activity A'!M45,'Activity B'!M45,'Activity C'!M45,'Activity D'!M45,'Activity E'!M45, 'Activity F'!M45, 'Activity G'!M45)</f>
        <v>0</v>
      </c>
      <c r="S21" s="30">
        <f t="shared" si="1"/>
        <v>123000</v>
      </c>
    </row>
    <row r="22" spans="1:19" x14ac:dyDescent="0.25">
      <c r="A22" s="51" t="s">
        <v>16</v>
      </c>
      <c r="B22" s="195" t="s">
        <v>17</v>
      </c>
      <c r="C22" s="197"/>
      <c r="D22" s="52"/>
      <c r="E22" s="24">
        <f>'Activity A'!$C15</f>
        <v>5000</v>
      </c>
      <c r="F22" s="21">
        <f>'Activity B'!$C15</f>
        <v>20000</v>
      </c>
      <c r="G22" s="21">
        <f>'Activity C'!$C15</f>
        <v>18000</v>
      </c>
      <c r="H22" s="21">
        <f>'Activity D'!$C15</f>
        <v>10000</v>
      </c>
      <c r="I22" s="21">
        <f>'Activity E'!$C15</f>
        <v>28500</v>
      </c>
      <c r="J22" s="21">
        <f>'Activity F'!$C15</f>
        <v>0</v>
      </c>
      <c r="K22" s="21">
        <f>'Activity G'!$C15</f>
        <v>5000</v>
      </c>
      <c r="L22" s="31">
        <f t="shared" si="0"/>
        <v>86500</v>
      </c>
      <c r="M22" s="19"/>
      <c r="N22" s="24">
        <f>SUM('Activity A'!E46,'Activity B'!E46,'Activity C'!E46,'Activity D'!E46,'Activity E'!E46, 'Activity F'!E46, 'Activity G'!E46)</f>
        <v>15500</v>
      </c>
      <c r="O22" s="21">
        <f>SUM('Activity A'!G46,'Activity B'!G46,'Activity C'!G46,'Activity D'!G46,'Activity E'!G46, 'Activity F'!G46, 'Activity G'!G46)</f>
        <v>38000</v>
      </c>
      <c r="P22" s="21">
        <f>SUM('Activity A'!I46,'Activity B'!I46,'Activity C'!I46,'Activity D'!I46,'Activity E'!I46, 'Activity F'!I46, 'Activity G'!I46)</f>
        <v>25500</v>
      </c>
      <c r="Q22" s="21">
        <f>SUM('Activity A'!K46,'Activity B'!K46,'Activity C'!K46,'Activity D'!K46,'Activity E'!K46, 'Activity F'!K46, 'Activity G'!K46)</f>
        <v>7500</v>
      </c>
      <c r="R22" s="28">
        <f>SUM('Activity A'!M46,'Activity B'!M46,'Activity C'!M46,'Activity D'!M46,'Activity E'!M46, 'Activity F'!M46, 'Activity G'!M46)</f>
        <v>0</v>
      </c>
      <c r="S22" s="31">
        <f t="shared" si="1"/>
        <v>86500</v>
      </c>
    </row>
    <row r="23" spans="1:19" ht="15.75" thickBot="1" x14ac:dyDescent="0.3">
      <c r="A23" s="53">
        <v>3999</v>
      </c>
      <c r="B23" s="216" t="s">
        <v>54</v>
      </c>
      <c r="C23" s="217"/>
      <c r="D23" s="54"/>
      <c r="E23" s="25">
        <f t="shared" ref="E23:K23" si="4">SUM(E21:E22)</f>
        <v>5000</v>
      </c>
      <c r="F23" s="26">
        <f t="shared" si="4"/>
        <v>30000</v>
      </c>
      <c r="G23" s="26">
        <f t="shared" si="4"/>
        <v>25000</v>
      </c>
      <c r="H23" s="26">
        <f t="shared" si="4"/>
        <v>110000</v>
      </c>
      <c r="I23" s="26">
        <f t="shared" si="4"/>
        <v>34500</v>
      </c>
      <c r="J23" s="29">
        <f t="shared" si="4"/>
        <v>0</v>
      </c>
      <c r="K23" s="29">
        <f t="shared" si="4"/>
        <v>5000</v>
      </c>
      <c r="L23" s="32">
        <f t="shared" si="0"/>
        <v>209500</v>
      </c>
      <c r="M23" s="19"/>
      <c r="N23" s="25">
        <f>SUM(N21:N22)</f>
        <v>36000</v>
      </c>
      <c r="O23" s="26">
        <f>SUM(O21:O22)</f>
        <v>85000</v>
      </c>
      <c r="P23" s="26">
        <f>SUM(P21:P22)</f>
        <v>60500</v>
      </c>
      <c r="Q23" s="26">
        <f>SUM(Q21:Q22)</f>
        <v>28000</v>
      </c>
      <c r="R23" s="29">
        <f>SUM(R21:R22)</f>
        <v>0</v>
      </c>
      <c r="S23" s="32">
        <f t="shared" si="1"/>
        <v>209500</v>
      </c>
    </row>
    <row r="24" spans="1:19" ht="15.75" thickBot="1" x14ac:dyDescent="0.3">
      <c r="A24" s="203" t="s">
        <v>60</v>
      </c>
      <c r="B24" s="195"/>
      <c r="C24" s="197"/>
      <c r="D24" s="52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pans="1:19" x14ac:dyDescent="0.25">
      <c r="A25" s="51" t="s">
        <v>18</v>
      </c>
      <c r="B25" s="195" t="s">
        <v>19</v>
      </c>
      <c r="C25" s="197"/>
      <c r="D25" s="52"/>
      <c r="E25" s="22">
        <f>'Activity A'!$C16</f>
        <v>0</v>
      </c>
      <c r="F25" s="23">
        <f>'Activity B'!$C16</f>
        <v>0</v>
      </c>
      <c r="G25" s="23">
        <f>'Activity C'!$C16</f>
        <v>0</v>
      </c>
      <c r="H25" s="23">
        <f>'Activity D'!$C16</f>
        <v>4000</v>
      </c>
      <c r="I25" s="23">
        <f>'Activity E'!$C16</f>
        <v>8000</v>
      </c>
      <c r="J25" s="23">
        <f>'Activity F'!$C16</f>
        <v>0</v>
      </c>
      <c r="K25" s="104">
        <f>'Activity G'!$C16</f>
        <v>4000</v>
      </c>
      <c r="L25" s="30">
        <f t="shared" si="0"/>
        <v>16000</v>
      </c>
      <c r="M25" s="19"/>
      <c r="N25" s="22">
        <f>SUM('Activity A'!E47,'Activity B'!E47,'Activity C'!E47,'Activity D'!E47,'Activity E'!E47, 'Activity F'!E47, 'Activity G'!E47)</f>
        <v>3000</v>
      </c>
      <c r="O25" s="23">
        <f>SUM('Activity A'!G47,'Activity B'!G47,'Activity C'!G47,'Activity D'!G47,'Activity E'!G47, 'Activity F'!G47, 'Activity G'!G47)</f>
        <v>5000</v>
      </c>
      <c r="P25" s="23">
        <f>SUM('Activity A'!I47,'Activity B'!I47,'Activity C'!I47,'Activity D'!I47,'Activity E'!I47, 'Activity F'!I47, 'Activity G'!I47)</f>
        <v>5000</v>
      </c>
      <c r="Q25" s="23">
        <f>SUM('Activity A'!K47,'Activity B'!K47,'Activity C'!K47,'Activity D'!K47,'Activity E'!K47, 'Activity F'!K47, 'Activity G'!K47)</f>
        <v>3000</v>
      </c>
      <c r="R25" s="27">
        <f>SUM('Activity A'!M47,'Activity B'!M47,'Activity C'!M47,'Activity D'!M47,'Activity E'!M47, 'Activity F'!M47, 'Activity G'!M47)</f>
        <v>0</v>
      </c>
      <c r="S25" s="30">
        <f t="shared" si="1"/>
        <v>16000</v>
      </c>
    </row>
    <row r="26" spans="1:19" x14ac:dyDescent="0.25">
      <c r="A26" s="51" t="s">
        <v>20</v>
      </c>
      <c r="B26" s="195" t="s">
        <v>21</v>
      </c>
      <c r="C26" s="197"/>
      <c r="D26" s="52"/>
      <c r="E26" s="24">
        <f>'Activity A'!$C17</f>
        <v>0</v>
      </c>
      <c r="F26" s="21">
        <f>'Activity B'!$C17</f>
        <v>0</v>
      </c>
      <c r="G26" s="21">
        <f>'Activity C'!$C17</f>
        <v>0</v>
      </c>
      <c r="H26" s="21">
        <f>'Activity D'!$C17</f>
        <v>0</v>
      </c>
      <c r="I26" s="21">
        <f>'Activity E'!$C17</f>
        <v>0</v>
      </c>
      <c r="J26" s="21">
        <f>'Activity F'!$C17</f>
        <v>0</v>
      </c>
      <c r="K26" s="105">
        <f>'Activity G'!$C17</f>
        <v>0</v>
      </c>
      <c r="L26" s="31">
        <f t="shared" si="0"/>
        <v>0</v>
      </c>
      <c r="M26" s="19"/>
      <c r="N26" s="24">
        <f>SUM('Activity A'!E48,'Activity B'!E48,'Activity C'!E48,'Activity D'!E48,'Activity E'!E48, 'Activity F'!E48, 'Activity G'!E48)</f>
        <v>0</v>
      </c>
      <c r="O26" s="21">
        <f>SUM('Activity A'!G48,'Activity B'!G48,'Activity C'!G48,'Activity D'!G48,'Activity E'!G48, 'Activity F'!G48, 'Activity G'!G48)</f>
        <v>0</v>
      </c>
      <c r="P26" s="21">
        <f>SUM('Activity A'!I48,'Activity B'!I48,'Activity C'!I48,'Activity D'!I48,'Activity E'!I48, 'Activity F'!I48, 'Activity G'!I48)</f>
        <v>0</v>
      </c>
      <c r="Q26" s="21">
        <f>SUM('Activity A'!K48,'Activity B'!K48,'Activity C'!K48,'Activity D'!K48,'Activity E'!K48, 'Activity F'!K48, 'Activity G'!K48)</f>
        <v>0</v>
      </c>
      <c r="R26" s="28">
        <f>SUM('Activity A'!M48,'Activity B'!M48,'Activity C'!M48,'Activity D'!M48,'Activity E'!M48, 'Activity F'!M48, 'Activity G'!M48)</f>
        <v>0</v>
      </c>
      <c r="S26" s="31">
        <f t="shared" si="1"/>
        <v>0</v>
      </c>
    </row>
    <row r="27" spans="1:19" x14ac:dyDescent="0.25">
      <c r="A27" s="51" t="s">
        <v>22</v>
      </c>
      <c r="B27" s="195" t="s">
        <v>23</v>
      </c>
      <c r="C27" s="197"/>
      <c r="D27" s="52"/>
      <c r="E27" s="24">
        <f>'Activity A'!$C18</f>
        <v>0</v>
      </c>
      <c r="F27" s="21">
        <f>'Activity B'!$C18</f>
        <v>0</v>
      </c>
      <c r="G27" s="21">
        <f>'Activity C'!$C18</f>
        <v>0</v>
      </c>
      <c r="H27" s="21">
        <f>'Activity D'!$C18</f>
        <v>5000</v>
      </c>
      <c r="I27" s="21">
        <f>'Activity E'!$C18</f>
        <v>5000</v>
      </c>
      <c r="J27" s="21">
        <f>'Activity F'!$C18</f>
        <v>0</v>
      </c>
      <c r="K27" s="105">
        <f>'Activity G'!$C18</f>
        <v>0</v>
      </c>
      <c r="L27" s="31">
        <f t="shared" si="0"/>
        <v>10000</v>
      </c>
      <c r="M27" s="19"/>
      <c r="N27" s="24">
        <f>SUM('Activity A'!E49,'Activity B'!E49,'Activity C'!E49,'Activity D'!E49,'Activity E'!E49, 'Activity F'!E49, 'Activity G'!E49)</f>
        <v>0</v>
      </c>
      <c r="O27" s="21">
        <f>SUM('Activity A'!G49,'Activity B'!G49,'Activity C'!G49,'Activity D'!G49,'Activity E'!G49, 'Activity F'!G49, 'Activity G'!G49)</f>
        <v>5000</v>
      </c>
      <c r="P27" s="21">
        <f>SUM('Activity A'!I49,'Activity B'!I49,'Activity C'!I49,'Activity D'!I49,'Activity E'!I49, 'Activity F'!I49, 'Activity G'!I49)</f>
        <v>5000</v>
      </c>
      <c r="Q27" s="21">
        <f>SUM('Activity A'!K49,'Activity B'!K49,'Activity C'!K49,'Activity D'!K49,'Activity E'!K49, 'Activity F'!K49, 'Activity G'!K49)</f>
        <v>0</v>
      </c>
      <c r="R27" s="28">
        <f>SUM('Activity A'!M49,'Activity B'!M49,'Activity C'!M49,'Activity D'!M49,'Activity E'!M49, 'Activity F'!M49, 'Activity G'!M49)</f>
        <v>0</v>
      </c>
      <c r="S27" s="31">
        <f t="shared" si="1"/>
        <v>10000</v>
      </c>
    </row>
    <row r="28" spans="1:19" x14ac:dyDescent="0.25">
      <c r="A28" s="51" t="s">
        <v>24</v>
      </c>
      <c r="B28" s="195" t="s">
        <v>25</v>
      </c>
      <c r="C28" s="197"/>
      <c r="D28" s="52"/>
      <c r="E28" s="24">
        <f>'Activity A'!$C19</f>
        <v>0</v>
      </c>
      <c r="F28" s="21">
        <f>'Activity B'!$C19</f>
        <v>0</v>
      </c>
      <c r="G28" s="21">
        <f>'Activity C'!$C19</f>
        <v>15000</v>
      </c>
      <c r="H28" s="21">
        <f>'Activity D'!$C19</f>
        <v>0</v>
      </c>
      <c r="I28" s="21">
        <f>'Activity E'!$C19</f>
        <v>0</v>
      </c>
      <c r="J28" s="21">
        <f>'Activity F'!$C19</f>
        <v>0</v>
      </c>
      <c r="K28" s="105">
        <f>'Activity G'!$C19</f>
        <v>0</v>
      </c>
      <c r="L28" s="31">
        <f t="shared" si="0"/>
        <v>15000</v>
      </c>
      <c r="M28" s="19"/>
      <c r="N28" s="24">
        <f>SUM('Activity A'!E50,'Activity B'!E50,'Activity C'!E50,'Activity D'!E50,'Activity E'!E50, 'Activity F'!E50, 'Activity G'!E50)</f>
        <v>2500</v>
      </c>
      <c r="O28" s="21">
        <f>SUM('Activity A'!G50,'Activity B'!G50,'Activity C'!G50,'Activity D'!G50,'Activity E'!G50, 'Activity F'!G50, 'Activity G'!G50)</f>
        <v>5000</v>
      </c>
      <c r="P28" s="21">
        <f>SUM('Activity A'!I50,'Activity B'!I50,'Activity C'!I50,'Activity D'!I50,'Activity E'!I50, 'Activity F'!I50, 'Activity G'!I50)</f>
        <v>5000</v>
      </c>
      <c r="Q28" s="21">
        <f>SUM('Activity A'!K50,'Activity B'!K50,'Activity C'!K50,'Activity D'!K50,'Activity E'!K50, 'Activity F'!K50, 'Activity G'!K50)</f>
        <v>2500</v>
      </c>
      <c r="R28" s="28">
        <f>SUM('Activity A'!M50,'Activity B'!M50,'Activity C'!M50,'Activity D'!M50,'Activity E'!M50, 'Activity F'!M50, 'Activity G'!M50)</f>
        <v>0</v>
      </c>
      <c r="S28" s="31">
        <f t="shared" si="1"/>
        <v>15000</v>
      </c>
    </row>
    <row r="29" spans="1:19" x14ac:dyDescent="0.25">
      <c r="A29" s="51" t="s">
        <v>26</v>
      </c>
      <c r="B29" s="195" t="s">
        <v>27</v>
      </c>
      <c r="C29" s="197"/>
      <c r="D29" s="52"/>
      <c r="E29" s="24">
        <f>'Activity A'!$C20</f>
        <v>0</v>
      </c>
      <c r="F29" s="21">
        <f>'Activity B'!$C20</f>
        <v>0</v>
      </c>
      <c r="G29" s="21">
        <f>'Activity C'!$C20</f>
        <v>0</v>
      </c>
      <c r="H29" s="21">
        <f>'Activity D'!$C20</f>
        <v>0</v>
      </c>
      <c r="I29" s="21">
        <f>'Activity E'!$C20</f>
        <v>0</v>
      </c>
      <c r="J29" s="21">
        <f>'Activity F'!$C20</f>
        <v>0</v>
      </c>
      <c r="K29" s="105">
        <f>'Activity G'!$C20</f>
        <v>0</v>
      </c>
      <c r="L29" s="31">
        <f t="shared" si="0"/>
        <v>0</v>
      </c>
      <c r="M29" s="19"/>
      <c r="N29" s="24">
        <f>SUM('Activity A'!E51,'Activity B'!E51,'Activity C'!E51,'Activity D'!E51,'Activity E'!E51, 'Activity F'!E51, 'Activity G'!E51)</f>
        <v>0</v>
      </c>
      <c r="O29" s="21">
        <f>SUM('Activity A'!G51,'Activity B'!G51,'Activity C'!G51,'Activity D'!G51,'Activity E'!G51, 'Activity F'!G51, 'Activity G'!G51)</f>
        <v>0</v>
      </c>
      <c r="P29" s="21">
        <f>SUM('Activity A'!I51,'Activity B'!I51,'Activity C'!I51,'Activity D'!I51,'Activity E'!I51, 'Activity F'!I51, 'Activity G'!I51)</f>
        <v>0</v>
      </c>
      <c r="Q29" s="21">
        <f>SUM('Activity A'!K51,'Activity B'!K51,'Activity C'!K51,'Activity D'!K51,'Activity E'!K51, 'Activity F'!K51, 'Activity G'!K51)</f>
        <v>0</v>
      </c>
      <c r="R29" s="28">
        <f>SUM('Activity A'!M51,'Activity B'!M51,'Activity C'!M51,'Activity D'!M51,'Activity E'!M51, 'Activity F'!M51, 'Activity G'!M51)</f>
        <v>0</v>
      </c>
      <c r="S29" s="31">
        <f t="shared" si="1"/>
        <v>0</v>
      </c>
    </row>
    <row r="30" spans="1:19" x14ac:dyDescent="0.25">
      <c r="A30" s="51" t="s">
        <v>28</v>
      </c>
      <c r="B30" s="195" t="s">
        <v>29</v>
      </c>
      <c r="C30" s="197"/>
      <c r="D30" s="52"/>
      <c r="E30" s="24">
        <f>'Activity A'!$C21</f>
        <v>0</v>
      </c>
      <c r="F30" s="21">
        <f>'Activity B'!$C21</f>
        <v>0</v>
      </c>
      <c r="G30" s="21">
        <f>'Activity C'!$C21</f>
        <v>0</v>
      </c>
      <c r="H30" s="21">
        <f>'Activity D'!$C21</f>
        <v>0</v>
      </c>
      <c r="I30" s="21">
        <f>'Activity E'!$C21</f>
        <v>0</v>
      </c>
      <c r="J30" s="21">
        <f>'Activity F'!$C21</f>
        <v>0</v>
      </c>
      <c r="K30" s="105">
        <f>'Activity G'!$C21</f>
        <v>0</v>
      </c>
      <c r="L30" s="31">
        <f t="shared" si="0"/>
        <v>0</v>
      </c>
      <c r="M30" s="19"/>
      <c r="N30" s="24">
        <f>SUM('Activity A'!E52,'Activity B'!E52,'Activity C'!E52,'Activity D'!E52,'Activity E'!E52, 'Activity F'!E52, 'Activity G'!E52)</f>
        <v>0</v>
      </c>
      <c r="O30" s="21">
        <f>SUM('Activity A'!G52,'Activity B'!G52,'Activity C'!G52,'Activity D'!G52,'Activity E'!G52, 'Activity F'!G52, 'Activity G'!G52)</f>
        <v>0</v>
      </c>
      <c r="P30" s="21">
        <f>SUM('Activity A'!I52,'Activity B'!I52,'Activity C'!I52,'Activity D'!I52,'Activity E'!I52, 'Activity F'!I52, 'Activity G'!I52)</f>
        <v>0</v>
      </c>
      <c r="Q30" s="21">
        <f>SUM('Activity A'!K52,'Activity B'!K52,'Activity C'!K52,'Activity D'!K52,'Activity E'!K52, 'Activity F'!K52, 'Activity G'!K52)</f>
        <v>0</v>
      </c>
      <c r="R30" s="28">
        <f>SUM('Activity A'!M52,'Activity B'!M52,'Activity C'!M52,'Activity D'!M52,'Activity E'!M52, 'Activity F'!M52, 'Activity G'!M52)</f>
        <v>0</v>
      </c>
      <c r="S30" s="31">
        <f t="shared" si="1"/>
        <v>0</v>
      </c>
    </row>
    <row r="31" spans="1:19" ht="15.75" thickBot="1" x14ac:dyDescent="0.3">
      <c r="A31" s="53">
        <v>4999</v>
      </c>
      <c r="B31" s="216" t="s">
        <v>54</v>
      </c>
      <c r="C31" s="217"/>
      <c r="D31" s="54"/>
      <c r="E31" s="25">
        <f t="shared" ref="E31:K31" si="5">SUM(E25:E30)</f>
        <v>0</v>
      </c>
      <c r="F31" s="26">
        <f t="shared" si="5"/>
        <v>0</v>
      </c>
      <c r="G31" s="26">
        <f t="shared" si="5"/>
        <v>15000</v>
      </c>
      <c r="H31" s="26">
        <f t="shared" si="5"/>
        <v>9000</v>
      </c>
      <c r="I31" s="26">
        <f t="shared" si="5"/>
        <v>13000</v>
      </c>
      <c r="J31" s="26">
        <f t="shared" si="5"/>
        <v>0</v>
      </c>
      <c r="K31" s="194">
        <f t="shared" si="5"/>
        <v>4000</v>
      </c>
      <c r="L31" s="32">
        <f t="shared" si="0"/>
        <v>41000</v>
      </c>
      <c r="M31" s="19"/>
      <c r="N31" s="25">
        <f>SUM(N25:N30)</f>
        <v>5500</v>
      </c>
      <c r="O31" s="26">
        <f>SUM(O25:O30)</f>
        <v>15000</v>
      </c>
      <c r="P31" s="26">
        <f>SUM(P25:P30)</f>
        <v>15000</v>
      </c>
      <c r="Q31" s="26">
        <f>SUM(Q25:Q30)</f>
        <v>5500</v>
      </c>
      <c r="R31" s="29">
        <f>SUM(R25:R30)</f>
        <v>0</v>
      </c>
      <c r="S31" s="32">
        <f t="shared" si="1"/>
        <v>41000</v>
      </c>
    </row>
    <row r="32" spans="1:19" ht="15.75" thickBot="1" x14ac:dyDescent="0.3">
      <c r="A32" s="203" t="s">
        <v>61</v>
      </c>
      <c r="B32" s="195"/>
      <c r="C32" s="197"/>
      <c r="D32" s="52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1:19" x14ac:dyDescent="0.25">
      <c r="A33" s="51" t="s">
        <v>30</v>
      </c>
      <c r="B33" s="195" t="s">
        <v>31</v>
      </c>
      <c r="C33" s="197"/>
      <c r="D33" s="52"/>
      <c r="E33" s="22">
        <f>'Activity A'!$C22</f>
        <v>0</v>
      </c>
      <c r="F33" s="23">
        <f>'Activity B'!$C22</f>
        <v>0</v>
      </c>
      <c r="G33" s="23">
        <f>'Activity C'!$C22</f>
        <v>0</v>
      </c>
      <c r="H33" s="23">
        <f>'Activity D'!$C22</f>
        <v>0</v>
      </c>
      <c r="I33" s="23">
        <f>'Activity E'!$C22</f>
        <v>0</v>
      </c>
      <c r="J33" s="23">
        <f>'Activity F'!$C22</f>
        <v>0</v>
      </c>
      <c r="K33" s="104">
        <f>'Activity G'!$C22</f>
        <v>0</v>
      </c>
      <c r="L33" s="30">
        <f t="shared" si="0"/>
        <v>0</v>
      </c>
      <c r="M33" s="19"/>
      <c r="N33" s="22">
        <f>SUM('Activity A'!E53,'Activity B'!E53,'Activity C'!E53,'Activity D'!E53,'Activity E'!E53, 'Activity F'!E53, 'Activity G'!E53)</f>
        <v>0</v>
      </c>
      <c r="O33" s="23">
        <f>SUM('Activity A'!G53,'Activity B'!G53,'Activity C'!G53,'Activity D'!G53,'Activity E'!G53, 'Activity F'!G53, 'Activity G'!G53)</f>
        <v>0</v>
      </c>
      <c r="P33" s="23">
        <f>SUM('Activity A'!I53,'Activity B'!I53,'Activity C'!I53,'Activity D'!I53,'Activity E'!I53, 'Activity F'!I53, 'Activity G'!I53)</f>
        <v>0</v>
      </c>
      <c r="Q33" s="23">
        <f>SUM('Activity A'!K53,'Activity B'!K53,'Activity C'!K53,'Activity D'!K53,'Activity E'!K53, 'Activity F'!K53, 'Activity G'!K53)</f>
        <v>0</v>
      </c>
      <c r="R33" s="27">
        <f>SUM('Activity A'!M53,'Activity B'!M53,'Activity C'!M53,'Activity D'!M53,'Activity E'!M53, 'Activity F'!M53, 'Activity G'!M53)</f>
        <v>0</v>
      </c>
      <c r="S33" s="30">
        <f t="shared" si="1"/>
        <v>0</v>
      </c>
    </row>
    <row r="34" spans="1:19" x14ac:dyDescent="0.25">
      <c r="A34" s="51" t="s">
        <v>32</v>
      </c>
      <c r="B34" s="195" t="s">
        <v>56</v>
      </c>
      <c r="C34" s="197"/>
      <c r="D34" s="52"/>
      <c r="E34" s="24">
        <f>'Activity A'!$C23</f>
        <v>2000</v>
      </c>
      <c r="F34" s="21">
        <f>'Activity B'!$C23</f>
        <v>40000</v>
      </c>
      <c r="G34" s="21">
        <f>'Activity C'!$C23</f>
        <v>36500</v>
      </c>
      <c r="H34" s="21">
        <f>'Activity D'!$C23</f>
        <v>70000</v>
      </c>
      <c r="I34" s="21">
        <f>'Activity E'!$C23</f>
        <v>175000</v>
      </c>
      <c r="J34" s="21">
        <f>'Activity F'!$C23</f>
        <v>0</v>
      </c>
      <c r="K34" s="105">
        <f>'Activity G'!$C23</f>
        <v>0</v>
      </c>
      <c r="L34" s="31">
        <f t="shared" si="0"/>
        <v>323500</v>
      </c>
      <c r="M34" s="19"/>
      <c r="N34" s="24">
        <f>SUM('Activity A'!E54,'Activity B'!E54,'Activity C'!E54,'Activity D'!E54,'Activity E'!E54, 'Activity F'!E54, 'Activity G'!E54)</f>
        <v>42000</v>
      </c>
      <c r="O34" s="21">
        <f>SUM('Activity A'!G54,'Activity B'!G54,'Activity C'!G54,'Activity D'!G54,'Activity E'!G54, 'Activity F'!G54, 'Activity G'!G54)</f>
        <v>135500</v>
      </c>
      <c r="P34" s="21">
        <f>SUM('Activity A'!I54,'Activity B'!I54,'Activity C'!I54,'Activity D'!I54,'Activity E'!I54, 'Activity F'!I54, 'Activity G'!I54)</f>
        <v>107000</v>
      </c>
      <c r="Q34" s="21">
        <f>SUM('Activity A'!K54,'Activity B'!K54,'Activity C'!K54,'Activity D'!K54,'Activity E'!K54, 'Activity F'!K54, 'Activity G'!K54)</f>
        <v>39000</v>
      </c>
      <c r="R34" s="28">
        <f>SUM('Activity A'!M54,'Activity B'!M54,'Activity C'!M54,'Activity D'!M54,'Activity E'!M54, 'Activity F'!M54, 'Activity G'!M54)</f>
        <v>0</v>
      </c>
      <c r="S34" s="31">
        <f t="shared" si="1"/>
        <v>323500</v>
      </c>
    </row>
    <row r="35" spans="1:19" x14ac:dyDescent="0.25">
      <c r="A35" s="51" t="s">
        <v>33</v>
      </c>
      <c r="B35" s="195" t="s">
        <v>34</v>
      </c>
      <c r="C35" s="197"/>
      <c r="D35" s="52"/>
      <c r="E35" s="24">
        <f>'Activity A'!$C24</f>
        <v>0</v>
      </c>
      <c r="F35" s="21">
        <f>'Activity B'!$C24</f>
        <v>0</v>
      </c>
      <c r="G35" s="21">
        <f>'Activity C'!$C24</f>
        <v>0</v>
      </c>
      <c r="H35" s="21">
        <f>'Activity D'!$C24</f>
        <v>0</v>
      </c>
      <c r="I35" s="21">
        <f>'Activity E'!$C24</f>
        <v>0</v>
      </c>
      <c r="J35" s="21">
        <f>'Activity F'!$C24</f>
        <v>5000</v>
      </c>
      <c r="K35" s="105">
        <f>'Activity G'!$C24</f>
        <v>0</v>
      </c>
      <c r="L35" s="31">
        <f t="shared" si="0"/>
        <v>5000</v>
      </c>
      <c r="M35" s="19"/>
      <c r="N35" s="24">
        <f>SUM('Activity A'!E55,'Activity B'!E55,'Activity C'!E55,'Activity D'!E55,'Activity E'!E55, 'Activity F'!E55, 'Activity G'!E55)</f>
        <v>1250</v>
      </c>
      <c r="O35" s="21">
        <f>SUM('Activity A'!G55,'Activity B'!G55,'Activity C'!G55,'Activity D'!G55,'Activity E'!G55, 'Activity F'!G55, 'Activity G'!G55)</f>
        <v>1250</v>
      </c>
      <c r="P35" s="21">
        <f>SUM('Activity A'!I55,'Activity B'!I55,'Activity C'!I55,'Activity D'!I55,'Activity E'!I55, 'Activity F'!I55, 'Activity G'!I55)</f>
        <v>1250</v>
      </c>
      <c r="Q35" s="21">
        <f>SUM('Activity A'!K55,'Activity B'!K55,'Activity C'!K55,'Activity D'!K55,'Activity E'!K55, 'Activity F'!K55, 'Activity G'!K55)</f>
        <v>1250</v>
      </c>
      <c r="R35" s="28">
        <f>SUM('Activity A'!M55,'Activity B'!M55,'Activity C'!M55,'Activity D'!M55,'Activity E'!M55, 'Activity F'!M55, 'Activity G'!M55)</f>
        <v>0</v>
      </c>
      <c r="S35" s="31">
        <f t="shared" si="1"/>
        <v>5000</v>
      </c>
    </row>
    <row r="36" spans="1:19" x14ac:dyDescent="0.25">
      <c r="A36" s="51" t="s">
        <v>35</v>
      </c>
      <c r="B36" s="195" t="s">
        <v>36</v>
      </c>
      <c r="C36" s="197"/>
      <c r="D36" s="52"/>
      <c r="E36" s="24">
        <f>'Activity A'!$C25</f>
        <v>1000</v>
      </c>
      <c r="F36" s="21">
        <f>'Activity B'!$C25</f>
        <v>6000</v>
      </c>
      <c r="G36" s="21">
        <f>'Activity C'!$C25</f>
        <v>6000</v>
      </c>
      <c r="H36" s="21">
        <f>'Activity D'!$C25</f>
        <v>4000</v>
      </c>
      <c r="I36" s="21">
        <f>'Activity E'!$C25</f>
        <v>12000</v>
      </c>
      <c r="J36" s="21">
        <f>'Activity F'!$C25</f>
        <v>0</v>
      </c>
      <c r="K36" s="105">
        <f>'Activity G'!$C25</f>
        <v>2000</v>
      </c>
      <c r="L36" s="31">
        <f t="shared" si="0"/>
        <v>31000</v>
      </c>
      <c r="M36" s="19"/>
      <c r="N36" s="24">
        <f>SUM('Activity A'!E56,'Activity B'!E56,'Activity C'!E56,'Activity D'!E56,'Activity E'!E56, 'Activity F'!E56, 'Activity G'!E56)</f>
        <v>5000</v>
      </c>
      <c r="O36" s="21">
        <f>SUM('Activity A'!G56,'Activity B'!G56,'Activity C'!G56,'Activity D'!G56,'Activity E'!G56, 'Activity F'!G56, 'Activity G'!G56)</f>
        <v>12500</v>
      </c>
      <c r="P36" s="21">
        <f>SUM('Activity A'!I56,'Activity B'!I56,'Activity C'!I56,'Activity D'!I56,'Activity E'!I56, 'Activity F'!I56, 'Activity G'!I56)</f>
        <v>10000</v>
      </c>
      <c r="Q36" s="21">
        <f>SUM('Activity A'!K56,'Activity B'!K56,'Activity C'!K56,'Activity D'!K56,'Activity E'!K56, 'Activity F'!K56, 'Activity G'!K56)</f>
        <v>3500</v>
      </c>
      <c r="R36" s="28">
        <f>SUM('Activity A'!M56,'Activity B'!M56,'Activity C'!M56,'Activity D'!M56,'Activity E'!M56, 'Activity F'!M56, 'Activity G'!M56)</f>
        <v>0</v>
      </c>
      <c r="S36" s="31">
        <f t="shared" si="1"/>
        <v>31000</v>
      </c>
    </row>
    <row r="37" spans="1:19" x14ac:dyDescent="0.25">
      <c r="A37" s="51" t="s">
        <v>37</v>
      </c>
      <c r="B37" s="195" t="s">
        <v>38</v>
      </c>
      <c r="C37" s="197"/>
      <c r="D37" s="52"/>
      <c r="E37" s="24">
        <f>'Activity A'!$C26</f>
        <v>0</v>
      </c>
      <c r="F37" s="21">
        <f>'Activity B'!$C26</f>
        <v>10000</v>
      </c>
      <c r="G37" s="21">
        <f>'Activity C'!$C26</f>
        <v>0</v>
      </c>
      <c r="H37" s="21">
        <f>'Activity D'!$C26</f>
        <v>4000</v>
      </c>
      <c r="I37" s="21">
        <f>'Activity E'!$C26</f>
        <v>6000</v>
      </c>
      <c r="J37" s="21">
        <f>'Activity F'!$C26</f>
        <v>0</v>
      </c>
      <c r="K37" s="105">
        <f>'Activity G'!$C26</f>
        <v>4000</v>
      </c>
      <c r="L37" s="31">
        <f t="shared" si="0"/>
        <v>24000</v>
      </c>
      <c r="M37" s="19"/>
      <c r="N37" s="24">
        <f>SUM('Activity A'!E57,'Activity B'!E57,'Activity C'!E57,'Activity D'!E57,'Activity E'!E57, 'Activity F'!E57, 'Activity G'!E57)</f>
        <v>3000</v>
      </c>
      <c r="O37" s="21">
        <f>SUM('Activity A'!G57,'Activity B'!G57,'Activity C'!G57,'Activity D'!G57,'Activity E'!G57, 'Activity F'!G57, 'Activity G'!G57)</f>
        <v>14000</v>
      </c>
      <c r="P37" s="21">
        <f>SUM('Activity A'!I57,'Activity B'!I57,'Activity C'!I57,'Activity D'!I57,'Activity E'!I57, 'Activity F'!I57, 'Activity G'!I57)</f>
        <v>4000</v>
      </c>
      <c r="Q37" s="21">
        <f>SUM('Activity A'!K57,'Activity B'!K57,'Activity C'!K57,'Activity D'!K57,'Activity E'!K57, 'Activity F'!K57, 'Activity G'!K57)</f>
        <v>3000</v>
      </c>
      <c r="R37" s="28">
        <f>SUM('Activity A'!M57,'Activity B'!M57,'Activity C'!M57,'Activity D'!M57,'Activity E'!M57, 'Activity F'!M57, 'Activity G'!M57)</f>
        <v>0</v>
      </c>
      <c r="S37" s="31">
        <f t="shared" si="1"/>
        <v>24000</v>
      </c>
    </row>
    <row r="38" spans="1:19" ht="15" customHeight="1" x14ac:dyDescent="0.25">
      <c r="A38" s="167" t="s">
        <v>209</v>
      </c>
      <c r="B38" s="195" t="s">
        <v>207</v>
      </c>
      <c r="C38" s="197"/>
      <c r="D38" s="52"/>
      <c r="E38" s="24">
        <f>'Activity A'!$C27</f>
        <v>0</v>
      </c>
      <c r="F38" s="21">
        <f>'Activity B'!$C27</f>
        <v>0</v>
      </c>
      <c r="G38" s="21">
        <f>'Activity C'!$C27</f>
        <v>0</v>
      </c>
      <c r="H38" s="21">
        <f>'Activity D'!$C27</f>
        <v>0</v>
      </c>
      <c r="I38" s="21">
        <f>'Activity E'!$C27</f>
        <v>0</v>
      </c>
      <c r="J38" s="21">
        <f>'Activity F'!$C27</f>
        <v>35000</v>
      </c>
      <c r="K38" s="105">
        <f>'Activity G'!$C27</f>
        <v>0</v>
      </c>
      <c r="L38" s="31">
        <f t="shared" si="0"/>
        <v>35000</v>
      </c>
      <c r="M38" s="19"/>
      <c r="N38" s="24">
        <f>SUM('Activity A'!E58,'Activity B'!E58,'Activity C'!E58,'Activity D'!E58,'Activity E'!E58, 'Activity F'!E58, 'Activity G'!E58)</f>
        <v>0</v>
      </c>
      <c r="O38" s="21">
        <f>SUM('Activity A'!G58,'Activity B'!G58,'Activity C'!G58,'Activity D'!G58,'Activity E'!G58, 'Activity F'!G58, 'Activity G'!G58)</f>
        <v>10000</v>
      </c>
      <c r="P38" s="21">
        <f>SUM('Activity A'!I58,'Activity B'!I58,'Activity C'!I58,'Activity D'!I58,'Activity E'!I58, 'Activity F'!I58, 'Activity G'!I58)</f>
        <v>0</v>
      </c>
      <c r="Q38" s="21">
        <f>SUM('Activity A'!K58,'Activity B'!K58,'Activity C'!K58,'Activity D'!K58,'Activity E'!K58, 'Activity F'!K58, 'Activity G'!K58)</f>
        <v>25000</v>
      </c>
      <c r="R38" s="28">
        <f>SUM('Activity A'!M58,'Activity B'!M58,'Activity C'!M58,'Activity D'!M58,'Activity E'!M58, 'Activity F'!M58, 'Activity G'!M58)</f>
        <v>0</v>
      </c>
      <c r="S38" s="31">
        <f t="shared" si="1"/>
        <v>35000</v>
      </c>
    </row>
    <row r="39" spans="1:19" ht="15" customHeight="1" x14ac:dyDescent="0.25">
      <c r="A39" s="51" t="s">
        <v>39</v>
      </c>
      <c r="B39" s="195" t="s">
        <v>208</v>
      </c>
      <c r="C39" s="197"/>
      <c r="D39" s="52"/>
      <c r="E39" s="24">
        <f>'Activity A'!$C28</f>
        <v>0</v>
      </c>
      <c r="F39" s="21">
        <f>'Activity B'!$C28</f>
        <v>0</v>
      </c>
      <c r="G39" s="21">
        <f>'Activity C'!$C28</f>
        <v>0</v>
      </c>
      <c r="H39" s="21">
        <f>'Activity D'!$C28</f>
        <v>0</v>
      </c>
      <c r="I39" s="21">
        <f>'Activity E'!$C28</f>
        <v>0</v>
      </c>
      <c r="J39" s="21">
        <f>'Activity F'!$C28</f>
        <v>0</v>
      </c>
      <c r="K39" s="105">
        <f>'Activity G'!$C28</f>
        <v>0</v>
      </c>
      <c r="L39" s="31">
        <f t="shared" si="0"/>
        <v>0</v>
      </c>
      <c r="M39" s="19"/>
      <c r="N39" s="24">
        <f>SUM('Activity A'!E59,'Activity B'!E59,'Activity C'!E59,'Activity D'!E59,'Activity E'!E59, 'Activity F'!E59, 'Activity G'!E59)</f>
        <v>0</v>
      </c>
      <c r="O39" s="21">
        <f>SUM('Activity A'!G59,'Activity B'!G59,'Activity C'!G59,'Activity D'!G59,'Activity E'!G59, 'Activity F'!G59, 'Activity G'!G59)</f>
        <v>0</v>
      </c>
      <c r="P39" s="21">
        <f>SUM('Activity A'!I59,'Activity B'!I59,'Activity C'!I59,'Activity D'!I59,'Activity E'!I59, 'Activity F'!I59, 'Activity G'!I59)</f>
        <v>0</v>
      </c>
      <c r="Q39" s="21">
        <f>SUM('Activity A'!K59,'Activity B'!K59,'Activity C'!K59,'Activity D'!K59,'Activity E'!K59, 'Activity F'!K59, 'Activity G'!K59)</f>
        <v>0</v>
      </c>
      <c r="R39" s="28">
        <f>SUM('Activity A'!M59,'Activity B'!M59,'Activity C'!M59,'Activity D'!M59,'Activity E'!M59, 'Activity F'!M59, 'Activity G'!M59)</f>
        <v>0</v>
      </c>
      <c r="S39" s="31">
        <f t="shared" si="1"/>
        <v>0</v>
      </c>
    </row>
    <row r="40" spans="1:19" ht="15.75" thickBot="1" x14ac:dyDescent="0.3">
      <c r="A40" s="53">
        <v>5999</v>
      </c>
      <c r="B40" s="216" t="s">
        <v>54</v>
      </c>
      <c r="C40" s="217"/>
      <c r="D40" s="54"/>
      <c r="E40" s="25">
        <f t="shared" ref="E40:K40" si="6">SUM(E33:E39)</f>
        <v>3000</v>
      </c>
      <c r="F40" s="26">
        <f t="shared" si="6"/>
        <v>56000</v>
      </c>
      <c r="G40" s="26">
        <f t="shared" si="6"/>
        <v>42500</v>
      </c>
      <c r="H40" s="26">
        <f t="shared" si="6"/>
        <v>78000</v>
      </c>
      <c r="I40" s="26">
        <f t="shared" si="6"/>
        <v>193000</v>
      </c>
      <c r="J40" s="26">
        <f t="shared" si="6"/>
        <v>40000</v>
      </c>
      <c r="K40" s="194">
        <f t="shared" si="6"/>
        <v>6000</v>
      </c>
      <c r="L40" s="32">
        <f t="shared" si="0"/>
        <v>418500</v>
      </c>
      <c r="M40" s="19"/>
      <c r="N40" s="25">
        <f>SUM(N33:N39)</f>
        <v>51250</v>
      </c>
      <c r="O40" s="26">
        <f>SUM(O33:O39)</f>
        <v>173250</v>
      </c>
      <c r="P40" s="26">
        <f>SUM(P33:P39)</f>
        <v>122250</v>
      </c>
      <c r="Q40" s="26">
        <f>SUM(Q33:Q39)</f>
        <v>71750</v>
      </c>
      <c r="R40" s="29">
        <f>SUM(R33:R39)</f>
        <v>0</v>
      </c>
      <c r="S40" s="32">
        <f t="shared" si="1"/>
        <v>418500</v>
      </c>
    </row>
    <row r="41" spans="1:19" ht="15.75" thickBot="1" x14ac:dyDescent="0.3">
      <c r="A41" s="55"/>
      <c r="B41" s="40"/>
      <c r="C41" s="5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</row>
    <row r="42" spans="1:19" ht="15.75" thickBot="1" x14ac:dyDescent="0.3">
      <c r="A42" s="221" t="s">
        <v>55</v>
      </c>
      <c r="B42" s="222"/>
      <c r="C42" s="223"/>
      <c r="D42" s="52"/>
      <c r="E42" s="33">
        <f t="shared" ref="E42:K42" si="7">SUM(E40,E31,E23,E19,E15)</f>
        <v>25000</v>
      </c>
      <c r="F42" s="34">
        <f t="shared" si="7"/>
        <v>150000</v>
      </c>
      <c r="G42" s="34">
        <f t="shared" si="7"/>
        <v>140000</v>
      </c>
      <c r="H42" s="34">
        <f t="shared" si="7"/>
        <v>250000</v>
      </c>
      <c r="I42" s="34">
        <f t="shared" si="7"/>
        <v>300000</v>
      </c>
      <c r="J42" s="34">
        <f>SUM(J40,J31,J23,J19,J15)</f>
        <v>40000</v>
      </c>
      <c r="K42" s="34">
        <f t="shared" si="7"/>
        <v>90000</v>
      </c>
      <c r="L42" s="108">
        <f>IF(SUM(L40,L31,L23,L19,L15)=SUM(E42:K42),SUM(E42:K42), "ERROR")</f>
        <v>995000</v>
      </c>
      <c r="M42" s="35"/>
      <c r="N42" s="33">
        <f>SUM(N40,N31,N23,N19,N15)</f>
        <v>142000</v>
      </c>
      <c r="O42" s="34">
        <f>SUM(O40,O31,O23,O19,O15)</f>
        <v>416500</v>
      </c>
      <c r="P42" s="34">
        <f>SUM(P40,P31,P23,P19,P15)</f>
        <v>289500</v>
      </c>
      <c r="Q42" s="34">
        <f>SUM(Q40,Q31,Q23,Q19,Q15)</f>
        <v>147000</v>
      </c>
      <c r="R42" s="34">
        <f>SUM(R40,R31,R23,R19,R15)</f>
        <v>0</v>
      </c>
      <c r="S42" s="108">
        <f>IF(SUM(S40,S31,S23,S19,S15)=SUM(N42:R42),SUM(N42:R42), "ERROR")</f>
        <v>995000</v>
      </c>
    </row>
    <row r="43" spans="1:19" x14ac:dyDescent="0.25">
      <c r="E43" s="20"/>
    </row>
    <row r="44" spans="1:19" ht="25.5" customHeight="1" x14ac:dyDescent="0.25">
      <c r="E44" s="318" t="str">
        <f>IF(L42=S42, "", "ERROR: TOTAL COSTS IN THE TWO TABLES ABOVE DO NOT MATCH!!")</f>
        <v/>
      </c>
      <c r="F44" s="319"/>
      <c r="G44" s="319"/>
      <c r="H44" s="319"/>
      <c r="I44" s="319"/>
      <c r="J44" s="319"/>
      <c r="K44" s="319"/>
      <c r="L44" s="319"/>
      <c r="M44" s="320"/>
      <c r="N44" s="320"/>
      <c r="O44" s="320"/>
      <c r="P44" s="320"/>
      <c r="Q44" s="320"/>
      <c r="R44" s="320"/>
      <c r="S44" s="320"/>
    </row>
    <row r="45" spans="1:19" x14ac:dyDescent="0.25">
      <c r="A45" s="36" t="s">
        <v>139</v>
      </c>
      <c r="B45" s="316" t="str">
        <f>'ALL Activities'!C8</f>
        <v>Needs assessment</v>
      </c>
      <c r="C45" s="317"/>
      <c r="D45" s="317"/>
      <c r="E45" s="317"/>
      <c r="F45" s="317"/>
      <c r="G45" s="317"/>
      <c r="H45" s="317"/>
      <c r="I45" s="317"/>
      <c r="J45" s="317"/>
      <c r="K45" s="317"/>
      <c r="L45" s="317"/>
      <c r="M45" s="317"/>
      <c r="N45" s="317"/>
      <c r="O45" s="317"/>
      <c r="P45" s="317"/>
      <c r="Q45" s="317"/>
      <c r="R45" s="317"/>
      <c r="S45" s="317"/>
    </row>
    <row r="46" spans="1:19" x14ac:dyDescent="0.25">
      <c r="A46" s="36" t="s">
        <v>140</v>
      </c>
      <c r="B46" s="316" t="str">
        <f>'ALL Activities'!C25</f>
        <v>Risk and socio economic asssessment with related management framework</v>
      </c>
      <c r="C46" s="317"/>
      <c r="D46" s="317"/>
      <c r="E46" s="317"/>
      <c r="F46" s="317"/>
      <c r="G46" s="317"/>
      <c r="H46" s="317"/>
      <c r="I46" s="317"/>
      <c r="J46" s="317"/>
      <c r="K46" s="317"/>
      <c r="L46" s="317"/>
      <c r="M46" s="317"/>
      <c r="N46" s="317"/>
      <c r="O46" s="317"/>
      <c r="P46" s="317"/>
      <c r="Q46" s="317"/>
      <c r="R46" s="317"/>
      <c r="S46" s="317"/>
    </row>
    <row r="47" spans="1:19" x14ac:dyDescent="0.25">
      <c r="A47" s="36" t="s">
        <v>141</v>
      </c>
      <c r="B47" s="316" t="str">
        <f>'ALL Activities'!C42</f>
        <v>Framework for handling LMOs</v>
      </c>
      <c r="C47" s="317"/>
      <c r="D47" s="317"/>
      <c r="E47" s="317"/>
      <c r="F47" s="317"/>
      <c r="G47" s="317"/>
      <c r="H47" s="317"/>
      <c r="I47" s="317"/>
      <c r="J47" s="317"/>
      <c r="K47" s="317"/>
      <c r="L47" s="317"/>
      <c r="M47" s="317"/>
      <c r="N47" s="317"/>
      <c r="O47" s="317"/>
      <c r="P47" s="317"/>
      <c r="Q47" s="317"/>
      <c r="R47" s="317"/>
      <c r="S47" s="317"/>
    </row>
    <row r="48" spans="1:19" x14ac:dyDescent="0.25">
      <c r="A48" s="36" t="s">
        <v>142</v>
      </c>
      <c r="B48" s="316" t="str">
        <f>'ALL Activities'!C59</f>
        <v>Institutional Capacity Building</v>
      </c>
      <c r="C48" s="317"/>
      <c r="D48" s="317"/>
      <c r="E48" s="317"/>
      <c r="F48" s="317"/>
      <c r="G48" s="317"/>
      <c r="H48" s="317"/>
      <c r="I48" s="317"/>
      <c r="J48" s="317"/>
      <c r="K48" s="317"/>
      <c r="L48" s="317"/>
      <c r="M48" s="317"/>
      <c r="N48" s="317"/>
      <c r="O48" s="317"/>
      <c r="P48" s="317"/>
      <c r="Q48" s="317"/>
      <c r="R48" s="317"/>
      <c r="S48" s="317"/>
    </row>
    <row r="49" spans="1:19" x14ac:dyDescent="0.25">
      <c r="A49" s="36" t="s">
        <v>143</v>
      </c>
      <c r="B49" s="316" t="str">
        <f>'ALL Activities'!C76</f>
        <v>Biosafety Communication Framework</v>
      </c>
      <c r="C49" s="317"/>
      <c r="D49" s="317"/>
      <c r="E49" s="317"/>
      <c r="F49" s="317"/>
      <c r="G49" s="317"/>
      <c r="H49" s="317"/>
      <c r="I49" s="317"/>
      <c r="J49" s="317"/>
      <c r="K49" s="317"/>
      <c r="L49" s="317"/>
      <c r="M49" s="317"/>
      <c r="N49" s="317"/>
      <c r="O49" s="317"/>
      <c r="P49" s="317"/>
      <c r="Q49" s="317"/>
      <c r="R49" s="317"/>
      <c r="S49" s="317"/>
    </row>
    <row r="50" spans="1:19" x14ac:dyDescent="0.25">
      <c r="A50" s="36" t="s">
        <v>144</v>
      </c>
      <c r="B50" s="316" t="str">
        <f>'ALL Activities'!C93</f>
        <v>Project Monitoring and Evaluation</v>
      </c>
      <c r="C50" s="317"/>
      <c r="D50" s="317"/>
      <c r="E50" s="317"/>
      <c r="F50" s="317"/>
      <c r="G50" s="317"/>
      <c r="H50" s="317"/>
      <c r="I50" s="317"/>
      <c r="J50" s="317"/>
      <c r="K50" s="317"/>
      <c r="L50" s="317"/>
      <c r="M50" s="317"/>
      <c r="N50" s="317"/>
      <c r="O50" s="317"/>
      <c r="P50" s="317"/>
      <c r="Q50" s="317"/>
      <c r="R50" s="317"/>
      <c r="S50" s="317"/>
    </row>
    <row r="51" spans="1:19" x14ac:dyDescent="0.25">
      <c r="A51" s="36" t="s">
        <v>232</v>
      </c>
      <c r="B51" s="39" t="str">
        <f>'ALL Activities'!C110</f>
        <v>Project Management</v>
      </c>
    </row>
  </sheetData>
  <sheetProtection password="AC58" sheet="1" objects="1" scenarios="1"/>
  <mergeCells count="44">
    <mergeCell ref="E5:L5"/>
    <mergeCell ref="N5:S5"/>
    <mergeCell ref="A8:C8"/>
    <mergeCell ref="B9:C9"/>
    <mergeCell ref="A5:C7"/>
    <mergeCell ref="A24:C24"/>
    <mergeCell ref="B11:C11"/>
    <mergeCell ref="B12:C12"/>
    <mergeCell ref="B13:C13"/>
    <mergeCell ref="B14:C14"/>
    <mergeCell ref="B15:C15"/>
    <mergeCell ref="A16:C16"/>
    <mergeCell ref="B17:C17"/>
    <mergeCell ref="B18:C18"/>
    <mergeCell ref="B23:C23"/>
    <mergeCell ref="B25:C25"/>
    <mergeCell ref="A32:C32"/>
    <mergeCell ref="B19:C19"/>
    <mergeCell ref="B21:C21"/>
    <mergeCell ref="A20:C20"/>
    <mergeCell ref="B22:C22"/>
    <mergeCell ref="B26:C26"/>
    <mergeCell ref="B27:C27"/>
    <mergeCell ref="B28:C28"/>
    <mergeCell ref="B29:C29"/>
    <mergeCell ref="B50:S50"/>
    <mergeCell ref="B46:S46"/>
    <mergeCell ref="B47:S47"/>
    <mergeCell ref="B48:S48"/>
    <mergeCell ref="B49:S49"/>
    <mergeCell ref="B33:C33"/>
    <mergeCell ref="B34:C34"/>
    <mergeCell ref="B35:C35"/>
    <mergeCell ref="B36:C36"/>
    <mergeCell ref="B10:C10"/>
    <mergeCell ref="B45:S45"/>
    <mergeCell ref="B39:C39"/>
    <mergeCell ref="B40:C40"/>
    <mergeCell ref="A42:C42"/>
    <mergeCell ref="E44:S44"/>
    <mergeCell ref="B38:C38"/>
    <mergeCell ref="B37:C37"/>
    <mergeCell ref="B30:C30"/>
    <mergeCell ref="B31:C31"/>
  </mergeCells>
  <phoneticPr fontId="0" type="noConversion"/>
  <pageMargins left="0.75" right="0.75" top="1" bottom="1" header="0.5" footer="0.5"/>
  <pageSetup paperSize="9" scale="46" orientation="landscape" r:id="rId1"/>
  <headerFooter alignWithMargins="0">
    <oddHeader>&amp;CAnnex 2a: Budget in UNEP/GEF format 
(GEF FUNDS)</oddHeader>
    <oddFooter>&amp;C&amp;P+70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zoomScale="85" zoomScaleNormal="85" workbookViewId="0">
      <selection sqref="A1:M43"/>
    </sheetView>
  </sheetViews>
  <sheetFormatPr defaultColWidth="14.85546875" defaultRowHeight="15" x14ac:dyDescent="0.25"/>
  <cols>
    <col min="1" max="1" width="10" style="57" customWidth="1"/>
    <col min="2" max="2" width="6.140625" style="39" customWidth="1"/>
    <col min="3" max="3" width="30" style="40" customWidth="1"/>
    <col min="4" max="4" width="3.42578125" style="40" customWidth="1"/>
    <col min="5" max="11" width="15.42578125" style="41" customWidth="1"/>
    <col min="12" max="12" width="15" style="41" customWidth="1"/>
    <col min="13" max="13" width="2.85546875" style="41" customWidth="1"/>
    <col min="14" max="14" width="15.140625" style="41" customWidth="1"/>
    <col min="15" max="18" width="13.42578125" style="41" customWidth="1"/>
    <col min="19" max="19" width="18.7109375" style="41" customWidth="1"/>
    <col min="20" max="16384" width="14.85546875" style="41"/>
  </cols>
  <sheetData>
    <row r="1" spans="1:19" s="38" customFormat="1" ht="14.25" x14ac:dyDescent="0.2">
      <c r="A1" s="36" t="str">
        <f>CONCATENATE('ALL Activities'!A3, " ", 'ALL Activities'!C3)</f>
        <v xml:space="preserve">Project No: GFL-2328-2716-[XXXX] </v>
      </c>
      <c r="B1" s="37"/>
      <c r="C1" s="36"/>
      <c r="D1" s="36"/>
      <c r="E1" s="38" t="str">
        <f>'ALL Activities'!C110</f>
        <v>Project Management</v>
      </c>
    </row>
    <row r="2" spans="1:19" x14ac:dyDescent="0.25">
      <c r="A2" s="36" t="str">
        <f>CONCATENATE('ALL Activities'!A4, " ", 'ALL Activities'!C4)</f>
        <v>Project Name: Institutional Capacity to Enhance Biosafety Practices in Malaysia</v>
      </c>
    </row>
    <row r="3" spans="1:19" x14ac:dyDescent="0.25">
      <c r="A3" s="36" t="str">
        <f>CONCATENATE('ALL Activities'!A5, " ", 'ALL Activities'!C5)</f>
        <v>Executing Agency: Ministry of Natural Resources and Environment</v>
      </c>
    </row>
    <row r="4" spans="1:19" ht="15.75" thickBot="1" x14ac:dyDescent="0.3">
      <c r="A4" s="36"/>
    </row>
    <row r="5" spans="1:19" x14ac:dyDescent="0.25">
      <c r="A5" s="204" t="s">
        <v>52</v>
      </c>
      <c r="B5" s="205"/>
      <c r="C5" s="206"/>
      <c r="D5" s="42"/>
      <c r="E5" s="213" t="s">
        <v>46</v>
      </c>
      <c r="F5" s="214"/>
      <c r="G5" s="214"/>
      <c r="H5" s="214"/>
      <c r="I5" s="214"/>
      <c r="J5" s="214"/>
      <c r="K5" s="214"/>
      <c r="L5" s="215"/>
      <c r="M5" s="43"/>
      <c r="N5" s="213" t="s">
        <v>62</v>
      </c>
      <c r="O5" s="214"/>
      <c r="P5" s="214"/>
      <c r="Q5" s="214"/>
      <c r="R5" s="214"/>
      <c r="S5" s="215"/>
    </row>
    <row r="6" spans="1:19" s="46" customFormat="1" x14ac:dyDescent="0.25">
      <c r="A6" s="207"/>
      <c r="B6" s="208"/>
      <c r="C6" s="209"/>
      <c r="D6" s="42"/>
      <c r="E6" s="44" t="s">
        <v>47</v>
      </c>
      <c r="F6" s="43" t="s">
        <v>48</v>
      </c>
      <c r="G6" s="43" t="s">
        <v>49</v>
      </c>
      <c r="H6" s="43" t="s">
        <v>50</v>
      </c>
      <c r="I6" s="43" t="s">
        <v>51</v>
      </c>
      <c r="J6" s="43" t="s">
        <v>109</v>
      </c>
      <c r="K6" s="43" t="s">
        <v>213</v>
      </c>
      <c r="L6" s="45" t="s">
        <v>44</v>
      </c>
      <c r="M6" s="43"/>
      <c r="N6" s="44" t="s">
        <v>203</v>
      </c>
      <c r="O6" s="43" t="s">
        <v>202</v>
      </c>
      <c r="P6" s="43" t="s">
        <v>204</v>
      </c>
      <c r="Q6" s="43" t="s">
        <v>205</v>
      </c>
      <c r="R6" s="43" t="s">
        <v>206</v>
      </c>
      <c r="S6" s="45" t="s">
        <v>44</v>
      </c>
    </row>
    <row r="7" spans="1:19" s="46" customFormat="1" ht="15.75" thickBot="1" x14ac:dyDescent="0.3">
      <c r="A7" s="210"/>
      <c r="B7" s="211"/>
      <c r="C7" s="212"/>
      <c r="D7" s="42"/>
      <c r="E7" s="47" t="s">
        <v>53</v>
      </c>
      <c r="F7" s="48" t="s">
        <v>53</v>
      </c>
      <c r="G7" s="48" t="s">
        <v>53</v>
      </c>
      <c r="H7" s="48" t="s">
        <v>53</v>
      </c>
      <c r="I7" s="48" t="s">
        <v>53</v>
      </c>
      <c r="J7" s="48" t="s">
        <v>53</v>
      </c>
      <c r="K7" s="48" t="s">
        <v>53</v>
      </c>
      <c r="L7" s="49" t="s">
        <v>53</v>
      </c>
      <c r="N7" s="47" t="s">
        <v>53</v>
      </c>
      <c r="O7" s="48" t="s">
        <v>53</v>
      </c>
      <c r="P7" s="48" t="s">
        <v>53</v>
      </c>
      <c r="Q7" s="48" t="s">
        <v>53</v>
      </c>
      <c r="R7" s="48" t="s">
        <v>53</v>
      </c>
      <c r="S7" s="49" t="s">
        <v>53</v>
      </c>
    </row>
    <row r="8" spans="1:19" ht="15.75" thickBot="1" x14ac:dyDescent="0.3">
      <c r="A8" s="218" t="s">
        <v>57</v>
      </c>
      <c r="B8" s="219"/>
      <c r="C8" s="220"/>
      <c r="D8" s="50"/>
      <c r="E8" s="20"/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</row>
    <row r="9" spans="1:19" x14ac:dyDescent="0.25">
      <c r="A9" s="167" t="s">
        <v>200</v>
      </c>
      <c r="B9" s="195" t="s">
        <v>201</v>
      </c>
      <c r="C9" s="196"/>
      <c r="D9" s="50"/>
      <c r="E9" s="22">
        <f>'Activity A'!$D6</f>
        <v>0</v>
      </c>
      <c r="F9" s="23">
        <f>'Activity B'!$D6</f>
        <v>0</v>
      </c>
      <c r="G9" s="23">
        <f>'Activity C'!$D6</f>
        <v>0</v>
      </c>
      <c r="H9" s="23">
        <f>'Activity D'!$D6</f>
        <v>0</v>
      </c>
      <c r="I9" s="23">
        <f>'Activity E'!$D6</f>
        <v>0</v>
      </c>
      <c r="J9" s="27">
        <f>'Activity F'!$D6</f>
        <v>0</v>
      </c>
      <c r="K9" s="27">
        <f>'Activity G'!$D6</f>
        <v>0</v>
      </c>
      <c r="L9" s="30">
        <f>SUM(E9:K9)</f>
        <v>0</v>
      </c>
      <c r="M9" s="20"/>
      <c r="N9" s="22">
        <f>SUM('Activity A'!F37,'Activity B'!F37,'Activity C'!F37,'Activity D'!F37,'Activity E'!F37, 'Activity F'!F37, 'Activity G'!F37)</f>
        <v>0</v>
      </c>
      <c r="O9" s="23">
        <f>SUM('Activity A'!H37,'Activity B'!H37,'Activity C'!H37,'Activity D'!H37,'Activity E'!H37, 'Activity F'!H37, 'Activity G'!H37)</f>
        <v>0</v>
      </c>
      <c r="P9" s="23">
        <f>SUM('Activity A'!J37,'Activity B'!J37,'Activity C'!J37,'Activity D'!J37,'Activity E'!J37, 'Activity F'!J37, 'Activity G'!J37)</f>
        <v>0</v>
      </c>
      <c r="Q9" s="23">
        <f>SUM('Activity A'!L37,'Activity B'!L37,'Activity C'!L37,'Activity D'!L37,'Activity E'!L37, 'Activity F'!L37, 'Activity G'!L37)</f>
        <v>0</v>
      </c>
      <c r="R9" s="27">
        <f>SUM('Activity A'!N37,'Activity B'!N37,'Activity C'!N37,'Activity D'!N37,'Activity E'!N37, 'Activity F'!N37, 'Activity G'!N37)</f>
        <v>0</v>
      </c>
      <c r="S9" s="30">
        <f>SUM(N9:R9)</f>
        <v>0</v>
      </c>
    </row>
    <row r="10" spans="1:19" x14ac:dyDescent="0.25">
      <c r="A10" s="51" t="s">
        <v>0</v>
      </c>
      <c r="B10" s="195" t="s">
        <v>1</v>
      </c>
      <c r="C10" s="196"/>
      <c r="D10" s="50"/>
      <c r="E10" s="165">
        <f>'Activity A'!$D7</f>
        <v>30000</v>
      </c>
      <c r="F10" s="166">
        <f>'Activity B'!$D7</f>
        <v>72000</v>
      </c>
      <c r="G10" s="166">
        <f>'Activity C'!$D7</f>
        <v>72000</v>
      </c>
      <c r="H10" s="166">
        <f>'Activity D'!$D7</f>
        <v>6000</v>
      </c>
      <c r="I10" s="166">
        <f>'Activity E'!$D7</f>
        <v>30000</v>
      </c>
      <c r="J10" s="168">
        <f>'Activity F'!$D7</f>
        <v>55000</v>
      </c>
      <c r="K10" s="168">
        <f>'Activity G'!$D7</f>
        <v>216000</v>
      </c>
      <c r="L10" s="169">
        <f>SUM(E10:K10)</f>
        <v>481000</v>
      </c>
      <c r="M10" s="20"/>
      <c r="N10" s="166">
        <f>SUM('Activity A'!F38,'Activity B'!F38,'Activity C'!F38,'Activity D'!F38,'Activity E'!F38, 'Activity F'!F38, 'Activity G'!F38)</f>
        <v>76500</v>
      </c>
      <c r="O10" s="166">
        <f>SUM('Activity A'!H38,'Activity B'!H38,'Activity C'!H38,'Activity D'!H38,'Activity E'!H38, 'Activity F'!H38, 'Activity G'!H38)</f>
        <v>160500</v>
      </c>
      <c r="P10" s="166">
        <f>SUM('Activity A'!J38,'Activity B'!J38,'Activity C'!J38,'Activity D'!J38,'Activity E'!J38, 'Activity F'!J38, 'Activity G'!J38)</f>
        <v>123000</v>
      </c>
      <c r="Q10" s="166">
        <f>SUM('Activity A'!L38,'Activity B'!L38,'Activity C'!L38,'Activity D'!L38,'Activity E'!L38, 'Activity F'!L38, 'Activity G'!L38)</f>
        <v>121000</v>
      </c>
      <c r="R10" s="166">
        <f>SUM('Activity A'!N38,'Activity B'!N38,'Activity C'!N38,'Activity D'!N38,'Activity E'!N38, 'Activity F'!N38, 'Activity G'!N38)</f>
        <v>0</v>
      </c>
      <c r="S10" s="169">
        <f>SUM(N10:R10)</f>
        <v>481000</v>
      </c>
    </row>
    <row r="11" spans="1:19" x14ac:dyDescent="0.25">
      <c r="A11" s="51" t="s">
        <v>2</v>
      </c>
      <c r="B11" s="195" t="s">
        <v>3</v>
      </c>
      <c r="C11" s="196"/>
      <c r="D11" s="50"/>
      <c r="E11" s="24">
        <f>'Activity A'!$D8</f>
        <v>0</v>
      </c>
      <c r="F11" s="21">
        <f>'Activity B'!$D8</f>
        <v>0</v>
      </c>
      <c r="G11" s="21">
        <f>'Activity C'!$D8</f>
        <v>0</v>
      </c>
      <c r="H11" s="21">
        <f>'Activity D'!$D8</f>
        <v>0</v>
      </c>
      <c r="I11" s="21">
        <f>'Activity E'!$D8</f>
        <v>0</v>
      </c>
      <c r="J11" s="28">
        <f>'Activity F'!$D8</f>
        <v>0</v>
      </c>
      <c r="K11" s="28">
        <f>'Activity G'!$D8</f>
        <v>0</v>
      </c>
      <c r="L11" s="31">
        <f t="shared" ref="L11:L40" si="0">SUM(E11:K11)</f>
        <v>0</v>
      </c>
      <c r="M11" s="20"/>
      <c r="N11" s="24">
        <f>SUM('Activity A'!F39,'Activity B'!F39,'Activity C'!F39,'Activity D'!F39,'Activity E'!F39, 'Activity F'!F39, 'Activity G'!F39)</f>
        <v>0</v>
      </c>
      <c r="O11" s="21">
        <f>SUM('Activity A'!H39,'Activity B'!H39,'Activity C'!H39,'Activity D'!H39,'Activity E'!H39, 'Activity F'!H39, 'Activity G'!H39)</f>
        <v>0</v>
      </c>
      <c r="P11" s="21">
        <f>SUM('Activity A'!J39,'Activity B'!J39,'Activity C'!J39,'Activity D'!J39,'Activity E'!J39, 'Activity F'!J39, 'Activity G'!J39)</f>
        <v>0</v>
      </c>
      <c r="Q11" s="21">
        <f>SUM('Activity A'!L39,'Activity B'!L39,'Activity C'!L39,'Activity D'!L39,'Activity E'!L39, 'Activity F'!L39, 'Activity G'!L39)</f>
        <v>0</v>
      </c>
      <c r="R11" s="28">
        <f>SUM('Activity A'!N39,'Activity B'!N39,'Activity C'!N39,'Activity D'!N39,'Activity E'!N39, 'Activity F'!N39, 'Activity G'!N39)</f>
        <v>0</v>
      </c>
      <c r="S11" s="31">
        <f t="shared" ref="S11:S40" si="1">SUM(N11:R11)</f>
        <v>0</v>
      </c>
    </row>
    <row r="12" spans="1:19" x14ac:dyDescent="0.25">
      <c r="A12" s="51" t="s">
        <v>4</v>
      </c>
      <c r="B12" s="195" t="s">
        <v>5</v>
      </c>
      <c r="C12" s="196"/>
      <c r="D12" s="50"/>
      <c r="E12" s="24">
        <f>'Activity A'!$D9</f>
        <v>0</v>
      </c>
      <c r="F12" s="21">
        <f>'Activity B'!$D9</f>
        <v>0</v>
      </c>
      <c r="G12" s="21">
        <f>'Activity C'!$D9</f>
        <v>0</v>
      </c>
      <c r="H12" s="21">
        <f>'Activity D'!$D9</f>
        <v>0</v>
      </c>
      <c r="I12" s="21">
        <f>'Activity E'!$D9</f>
        <v>0</v>
      </c>
      <c r="J12" s="28">
        <f>'Activity F'!$D9</f>
        <v>0</v>
      </c>
      <c r="K12" s="28">
        <f>'Activity G'!$D9</f>
        <v>0</v>
      </c>
      <c r="L12" s="31">
        <f t="shared" si="0"/>
        <v>0</v>
      </c>
      <c r="M12" s="19"/>
      <c r="N12" s="24">
        <f>SUM('Activity A'!F40,'Activity B'!F40,'Activity C'!F40,'Activity D'!F40,'Activity E'!F40, 'Activity F'!F40, 'Activity G'!F40)</f>
        <v>0</v>
      </c>
      <c r="O12" s="21">
        <f>SUM('Activity A'!H40,'Activity B'!H40,'Activity C'!H40,'Activity D'!H40,'Activity E'!H40, 'Activity F'!H40, 'Activity G'!H40)</f>
        <v>0</v>
      </c>
      <c r="P12" s="21">
        <f>SUM('Activity A'!J40,'Activity B'!J40,'Activity C'!J40,'Activity D'!J40,'Activity E'!J40, 'Activity F'!J40, 'Activity G'!J40)</f>
        <v>0</v>
      </c>
      <c r="Q12" s="21">
        <f>SUM('Activity A'!L40,'Activity B'!L40,'Activity C'!L40,'Activity D'!L40,'Activity E'!L40, 'Activity F'!L40, 'Activity G'!L40)</f>
        <v>0</v>
      </c>
      <c r="R12" s="28">
        <f>SUM('Activity A'!N40,'Activity B'!N40,'Activity C'!N40,'Activity D'!N40,'Activity E'!N40, 'Activity F'!N40, 'Activity G'!N40)</f>
        <v>0</v>
      </c>
      <c r="S12" s="31">
        <f t="shared" si="1"/>
        <v>0</v>
      </c>
    </row>
    <row r="13" spans="1:19" x14ac:dyDescent="0.25">
      <c r="A13" s="51" t="s">
        <v>6</v>
      </c>
      <c r="B13" s="195" t="s">
        <v>7</v>
      </c>
      <c r="C13" s="197"/>
      <c r="D13" s="52"/>
      <c r="E13" s="24">
        <f>'Activity A'!$D10</f>
        <v>0</v>
      </c>
      <c r="F13" s="21">
        <f>'Activity B'!$D10</f>
        <v>0</v>
      </c>
      <c r="G13" s="21">
        <f>'Activity C'!$D10</f>
        <v>0</v>
      </c>
      <c r="H13" s="21">
        <f>'Activity D'!$D10</f>
        <v>0</v>
      </c>
      <c r="I13" s="21">
        <f>'Activity E'!$D10</f>
        <v>0</v>
      </c>
      <c r="J13" s="28">
        <f>'Activity F'!$D10</f>
        <v>0</v>
      </c>
      <c r="K13" s="28">
        <f>'Activity G'!$D10</f>
        <v>0</v>
      </c>
      <c r="L13" s="31">
        <f t="shared" si="0"/>
        <v>0</v>
      </c>
      <c r="M13" s="19"/>
      <c r="N13" s="24">
        <f>SUM('Activity A'!F41,'Activity B'!F41,'Activity C'!F41,'Activity D'!F41,'Activity E'!F41, 'Activity F'!F41, 'Activity G'!F41)</f>
        <v>0</v>
      </c>
      <c r="O13" s="21">
        <f>SUM('Activity A'!H41,'Activity B'!H41,'Activity C'!H41,'Activity D'!H41,'Activity E'!H41, 'Activity F'!H41, 'Activity G'!H41)</f>
        <v>0</v>
      </c>
      <c r="P13" s="21">
        <f>SUM('Activity A'!J41,'Activity B'!J41,'Activity C'!J41,'Activity D'!J41,'Activity E'!J41, 'Activity F'!J41, 'Activity G'!J41)</f>
        <v>0</v>
      </c>
      <c r="Q13" s="21">
        <f>SUM('Activity A'!L41,'Activity B'!L41,'Activity C'!L41,'Activity D'!L41,'Activity E'!L41, 'Activity F'!L41, 'Activity G'!L41)</f>
        <v>0</v>
      </c>
      <c r="R13" s="28">
        <f>SUM('Activity A'!N41,'Activity B'!N41,'Activity C'!N41,'Activity D'!N41,'Activity E'!N41, 'Activity F'!N41, 'Activity G'!N41)</f>
        <v>0</v>
      </c>
      <c r="S13" s="31">
        <f t="shared" si="1"/>
        <v>0</v>
      </c>
    </row>
    <row r="14" spans="1:19" x14ac:dyDescent="0.25">
      <c r="A14" s="51" t="s">
        <v>8</v>
      </c>
      <c r="B14" s="195" t="s">
        <v>9</v>
      </c>
      <c r="C14" s="197"/>
      <c r="D14" s="52"/>
      <c r="E14" s="24">
        <f>'Activity A'!$D11</f>
        <v>6000</v>
      </c>
      <c r="F14" s="21">
        <f>'Activity B'!$D11</f>
        <v>30000</v>
      </c>
      <c r="G14" s="21">
        <f>'Activity C'!$D11</f>
        <v>21000</v>
      </c>
      <c r="H14" s="21">
        <f>'Activity D'!$D11</f>
        <v>24000</v>
      </c>
      <c r="I14" s="21">
        <f>'Activity E'!$D11</f>
        <v>19500</v>
      </c>
      <c r="J14" s="28">
        <f>'Activity F'!$D11</f>
        <v>0</v>
      </c>
      <c r="K14" s="28">
        <f>'Activity G'!$D11</f>
        <v>10500</v>
      </c>
      <c r="L14" s="31">
        <f t="shared" si="0"/>
        <v>111000</v>
      </c>
      <c r="M14" s="19"/>
      <c r="N14" s="24">
        <f>SUM('Activity A'!F42,'Activity B'!F42,'Activity C'!F42,'Activity D'!F42,'Activity E'!F42, 'Activity F'!F42, 'Activity G'!F42)</f>
        <v>15000</v>
      </c>
      <c r="O14" s="21">
        <f>SUM('Activity A'!H42,'Activity B'!H42,'Activity C'!H42,'Activity D'!H42,'Activity E'!H42, 'Activity F'!H42, 'Activity G'!H42)</f>
        <v>66000</v>
      </c>
      <c r="P14" s="21">
        <f>SUM('Activity A'!J42,'Activity B'!J42,'Activity C'!J42,'Activity D'!J42,'Activity E'!J42, 'Activity F'!J42, 'Activity G'!J42)</f>
        <v>15000</v>
      </c>
      <c r="Q14" s="21">
        <f>SUM('Activity A'!L42,'Activity B'!L42,'Activity C'!L42,'Activity D'!L42,'Activity E'!L42, 'Activity F'!L42, 'Activity G'!L42)</f>
        <v>15000</v>
      </c>
      <c r="R14" s="28">
        <f>SUM('Activity A'!N42,'Activity B'!N42,'Activity C'!N42,'Activity D'!N42,'Activity E'!N42, 'Activity F'!N42, 'Activity G'!N42)</f>
        <v>0</v>
      </c>
      <c r="S14" s="31">
        <f t="shared" si="1"/>
        <v>111000</v>
      </c>
    </row>
    <row r="15" spans="1:19" ht="15.75" thickBot="1" x14ac:dyDescent="0.3">
      <c r="A15" s="53">
        <v>1999</v>
      </c>
      <c r="B15" s="216" t="s">
        <v>54</v>
      </c>
      <c r="C15" s="217"/>
      <c r="D15" s="54"/>
      <c r="E15" s="25">
        <f t="shared" ref="E15:K15" si="2">SUM(E9:E14)</f>
        <v>36000</v>
      </c>
      <c r="F15" s="26">
        <f t="shared" si="2"/>
        <v>102000</v>
      </c>
      <c r="G15" s="26">
        <f t="shared" si="2"/>
        <v>93000</v>
      </c>
      <c r="H15" s="26">
        <f t="shared" si="2"/>
        <v>30000</v>
      </c>
      <c r="I15" s="26">
        <f t="shared" si="2"/>
        <v>49500</v>
      </c>
      <c r="J15" s="29">
        <f t="shared" si="2"/>
        <v>55000</v>
      </c>
      <c r="K15" s="29">
        <f t="shared" si="2"/>
        <v>226500</v>
      </c>
      <c r="L15" s="32">
        <f t="shared" si="0"/>
        <v>592000</v>
      </c>
      <c r="M15" s="19"/>
      <c r="N15" s="25">
        <f>SUM(N9:N14)</f>
        <v>91500</v>
      </c>
      <c r="O15" s="26">
        <f>SUM(O9:O14)</f>
        <v>226500</v>
      </c>
      <c r="P15" s="26">
        <f>SUM(P9:P14)</f>
        <v>138000</v>
      </c>
      <c r="Q15" s="26">
        <f>SUM(Q9:Q14)</f>
        <v>136000</v>
      </c>
      <c r="R15" s="29">
        <f>SUM(R9:R14)</f>
        <v>0</v>
      </c>
      <c r="S15" s="32">
        <f t="shared" si="1"/>
        <v>592000</v>
      </c>
    </row>
    <row r="16" spans="1:19" ht="15.75" thickBot="1" x14ac:dyDescent="0.3">
      <c r="A16" s="203" t="s">
        <v>58</v>
      </c>
      <c r="B16" s="195"/>
      <c r="C16" s="197"/>
      <c r="D16" s="52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</row>
    <row r="17" spans="1:19" x14ac:dyDescent="0.25">
      <c r="A17" s="51" t="s">
        <v>10</v>
      </c>
      <c r="B17" s="195" t="s">
        <v>211</v>
      </c>
      <c r="C17" s="197"/>
      <c r="D17" s="52"/>
      <c r="E17" s="22">
        <f>'Activity A'!$D12</f>
        <v>15000</v>
      </c>
      <c r="F17" s="23">
        <f>'Activity B'!$D12</f>
        <v>60000</v>
      </c>
      <c r="G17" s="23">
        <f>'Activity C'!$D12</f>
        <v>52500</v>
      </c>
      <c r="H17" s="23">
        <f>'Activity D'!$D12</f>
        <v>90000</v>
      </c>
      <c r="I17" s="23">
        <f>'Activity E'!$D12</f>
        <v>96000</v>
      </c>
      <c r="J17" s="27">
        <f>'Activity F'!$D12</f>
        <v>0</v>
      </c>
      <c r="K17" s="27">
        <f>'Activity G'!$D12</f>
        <v>0</v>
      </c>
      <c r="L17" s="30">
        <f t="shared" si="0"/>
        <v>313500</v>
      </c>
      <c r="M17" s="19"/>
      <c r="N17" s="22">
        <f>SUM('Activity A'!F43,'Activity B'!F43,'Activity C'!F43,'Activity D'!F43,'Activity E'!F43, 'Activity F'!F43, 'Activity G'!F43)</f>
        <v>49500</v>
      </c>
      <c r="O17" s="23">
        <f>SUM('Activity A'!H43,'Activity B'!H43,'Activity C'!H43,'Activity D'!H43,'Activity E'!H43, 'Activity F'!H43, 'Activity G'!H43)</f>
        <v>129000</v>
      </c>
      <c r="P17" s="23">
        <f>SUM('Activity A'!J43,'Activity B'!J43,'Activity C'!J43,'Activity D'!J43, 'Activity E'!J43, 'Activity F'!J43, 'Activity G'!J43)</f>
        <v>96000</v>
      </c>
      <c r="Q17" s="23">
        <f>SUM('Activity A'!L43,'Activity B'!L43,'Activity C'!L43,'Activity D'!L43,'Activity E'!L43, 'Activity F'!L43, 'Activity G'!L43)</f>
        <v>39000</v>
      </c>
      <c r="R17" s="27">
        <f>SUM('Activity A'!N43,'Activity B'!N43,'Activity C'!N43,'Activity D'!N43,'Activity E'!N43, 'Activity F'!N43, 'Activity G'!N43)</f>
        <v>0</v>
      </c>
      <c r="S17" s="30">
        <f t="shared" si="1"/>
        <v>313500</v>
      </c>
    </row>
    <row r="18" spans="1:19" x14ac:dyDescent="0.25">
      <c r="A18" s="51" t="s">
        <v>12</v>
      </c>
      <c r="B18" s="195" t="s">
        <v>13</v>
      </c>
      <c r="C18" s="197"/>
      <c r="D18" s="52"/>
      <c r="E18" s="24">
        <f>'Activity A'!$D13</f>
        <v>0</v>
      </c>
      <c r="F18" s="21">
        <f>'Activity B'!$D13</f>
        <v>30000</v>
      </c>
      <c r="G18" s="21">
        <f>'Activity C'!$D13</f>
        <v>27000</v>
      </c>
      <c r="H18" s="21">
        <f>'Activity D'!$D13</f>
        <v>39000</v>
      </c>
      <c r="I18" s="21">
        <f>'Activity E'!$D13</f>
        <v>33000</v>
      </c>
      <c r="J18" s="28">
        <f>'Activity F'!$D13</f>
        <v>0</v>
      </c>
      <c r="K18" s="28">
        <f>'Activity G'!$D13</f>
        <v>0</v>
      </c>
      <c r="L18" s="31">
        <f t="shared" si="0"/>
        <v>129000</v>
      </c>
      <c r="M18" s="19"/>
      <c r="N18" s="24">
        <f>SUM('Activity A'!F44,'Activity B'!F44,'Activity C'!F44,'Activity D'!F44,'Activity E'!F44, 'Activity F'!F44, 'Activity G'!F44)</f>
        <v>6000</v>
      </c>
      <c r="O18" s="21">
        <f>SUM('Activity A'!H44,'Activity B'!H44,'Activity C'!H44,'Activity D'!H44,'Activity E'!H44, 'Activity F'!H44, 'Activity G'!H44)</f>
        <v>75000</v>
      </c>
      <c r="P18" s="21">
        <f>SUM('Activity A'!J44,'Activity B'!J44,'Activity C'!J44,'Activity D'!J44, 'Activity E'!J44, 'Activity F'!J44, 'Activity G'!J44)</f>
        <v>42000</v>
      </c>
      <c r="Q18" s="21">
        <f>SUM('Activity A'!L44,'Activity B'!L44,'Activity C'!L44,'Activity D'!L44,'Activity E'!L44, 'Activity F'!L44, 'Activity G'!L44)</f>
        <v>6000</v>
      </c>
      <c r="R18" s="28">
        <f>SUM('Activity A'!N44,'Activity B'!N44,'Activity C'!N44,'Activity D'!N44,'Activity E'!N44, 'Activity F'!N44, 'Activity G'!N44)</f>
        <v>0</v>
      </c>
      <c r="S18" s="31">
        <f t="shared" si="1"/>
        <v>129000</v>
      </c>
    </row>
    <row r="19" spans="1:19" ht="15.75" thickBot="1" x14ac:dyDescent="0.3">
      <c r="A19" s="53">
        <v>2999</v>
      </c>
      <c r="B19" s="216" t="s">
        <v>54</v>
      </c>
      <c r="C19" s="217"/>
      <c r="D19" s="54"/>
      <c r="E19" s="25">
        <f t="shared" ref="E19:K19" si="3">SUM(E17:E18)</f>
        <v>15000</v>
      </c>
      <c r="F19" s="26">
        <f t="shared" si="3"/>
        <v>90000</v>
      </c>
      <c r="G19" s="26">
        <f t="shared" si="3"/>
        <v>79500</v>
      </c>
      <c r="H19" s="26">
        <f t="shared" si="3"/>
        <v>129000</v>
      </c>
      <c r="I19" s="26">
        <f t="shared" si="3"/>
        <v>129000</v>
      </c>
      <c r="J19" s="29">
        <f t="shared" si="3"/>
        <v>0</v>
      </c>
      <c r="K19" s="29">
        <f t="shared" si="3"/>
        <v>0</v>
      </c>
      <c r="L19" s="32">
        <f t="shared" si="0"/>
        <v>442500</v>
      </c>
      <c r="M19" s="19"/>
      <c r="N19" s="25">
        <f>SUM(N17:N18)</f>
        <v>55500</v>
      </c>
      <c r="O19" s="26">
        <f>SUM(O17:O18)</f>
        <v>204000</v>
      </c>
      <c r="P19" s="26">
        <f>SUM(P17:P18)</f>
        <v>138000</v>
      </c>
      <c r="Q19" s="26">
        <f>SUM(Q17:Q18)</f>
        <v>45000</v>
      </c>
      <c r="R19" s="29">
        <f>SUM(R17:R18)</f>
        <v>0</v>
      </c>
      <c r="S19" s="32">
        <f t="shared" si="1"/>
        <v>442500</v>
      </c>
    </row>
    <row r="20" spans="1:19" ht="15.75" thickBot="1" x14ac:dyDescent="0.3">
      <c r="A20" s="203" t="s">
        <v>59</v>
      </c>
      <c r="B20" s="195"/>
      <c r="C20" s="197"/>
      <c r="D20" s="52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</row>
    <row r="21" spans="1:19" x14ac:dyDescent="0.25">
      <c r="A21" s="51" t="s">
        <v>14</v>
      </c>
      <c r="B21" s="195" t="s">
        <v>15</v>
      </c>
      <c r="C21" s="197"/>
      <c r="D21" s="52"/>
      <c r="E21" s="22">
        <f>'Activity A'!$D14</f>
        <v>0</v>
      </c>
      <c r="F21" s="23">
        <f>'Activity B'!$D14</f>
        <v>30000</v>
      </c>
      <c r="G21" s="23">
        <f>'Activity C'!$D14</f>
        <v>21000</v>
      </c>
      <c r="H21" s="23">
        <f>'Activity D'!$D14</f>
        <v>300000</v>
      </c>
      <c r="I21" s="23">
        <f>'Activity E'!$D14</f>
        <v>18000</v>
      </c>
      <c r="J21" s="27">
        <f>'Activity F'!$D14</f>
        <v>0</v>
      </c>
      <c r="K21" s="27">
        <f>'Activity G'!$D14</f>
        <v>0</v>
      </c>
      <c r="L21" s="30">
        <f t="shared" si="0"/>
        <v>369000</v>
      </c>
      <c r="M21" s="19"/>
      <c r="N21" s="22">
        <f>SUM('Activity A'!F45,'Activity B'!F45,'Activity C'!F45,'Activity D'!F45,'Activity E'!F45, 'Activity F'!F45, 'Activity G'!F45)</f>
        <v>61500</v>
      </c>
      <c r="O21" s="23">
        <f>SUM('Activity A'!H45,'Activity B'!H45,'Activity C'!H45,'Activity D'!H45,'Activity E'!H45, 'Activity F'!H45, 'Activity G'!H45)</f>
        <v>141000</v>
      </c>
      <c r="P21" s="23">
        <f>SUM('Activity A'!J45,'Activity B'!J45,'Activity C'!J45,'Activity D'!J45,'Activity E'!J45, 'Activity F'!J45, 'Activity G'!J45)</f>
        <v>105000</v>
      </c>
      <c r="Q21" s="23">
        <f>SUM('Activity A'!L45,'Activity B'!L45,'Activity C'!L45,'Activity D'!L45,'Activity E'!L45, 'Activity F'!L45, 'Activity G'!L45)</f>
        <v>61500</v>
      </c>
      <c r="R21" s="27">
        <f>SUM('Activity A'!N45,'Activity B'!N45,'Activity C'!N45,'Activity D'!N45,'Activity E'!N45, 'Activity F'!N45, 'Activity G'!N45)</f>
        <v>0</v>
      </c>
      <c r="S21" s="30">
        <f t="shared" si="1"/>
        <v>369000</v>
      </c>
    </row>
    <row r="22" spans="1:19" x14ac:dyDescent="0.25">
      <c r="A22" s="51" t="s">
        <v>16</v>
      </c>
      <c r="B22" s="195" t="s">
        <v>17</v>
      </c>
      <c r="C22" s="197"/>
      <c r="D22" s="52"/>
      <c r="E22" s="24">
        <f>'Activity A'!$D15</f>
        <v>15000</v>
      </c>
      <c r="F22" s="21">
        <f>'Activity B'!$D15</f>
        <v>60000</v>
      </c>
      <c r="G22" s="21">
        <f>'Activity C'!$D15</f>
        <v>54000</v>
      </c>
      <c r="H22" s="21">
        <f>'Activity D'!$D15</f>
        <v>30000</v>
      </c>
      <c r="I22" s="21">
        <f>'Activity E'!$D15</f>
        <v>85500</v>
      </c>
      <c r="J22" s="28">
        <f>'Activity F'!$D15</f>
        <v>0</v>
      </c>
      <c r="K22" s="28">
        <f>'Activity G'!$D15</f>
        <v>15000</v>
      </c>
      <c r="L22" s="31">
        <f t="shared" si="0"/>
        <v>259500</v>
      </c>
      <c r="M22" s="19"/>
      <c r="N22" s="24">
        <f>SUM('Activity A'!F46,'Activity B'!F46,'Activity C'!F46,'Activity D'!F46,'Activity E'!F46, 'Activity F'!F46, 'Activity G'!F46)</f>
        <v>46500</v>
      </c>
      <c r="O22" s="21">
        <f>SUM('Activity A'!H46,'Activity B'!H46,'Activity C'!H46,'Activity D'!H46,'Activity E'!H46, 'Activity F'!H46, 'Activity G'!H46)</f>
        <v>114000</v>
      </c>
      <c r="P22" s="21">
        <f>SUM('Activity A'!J46,'Activity B'!J46,'Activity C'!J46,'Activity D'!J46,'Activity E'!J46, 'Activity F'!J46, 'Activity G'!J46)</f>
        <v>76500</v>
      </c>
      <c r="Q22" s="21">
        <f>SUM('Activity A'!L46,'Activity B'!L46,'Activity C'!L46,'Activity D'!L46,'Activity E'!L46, 'Activity F'!L46, 'Activity G'!L46)</f>
        <v>22500</v>
      </c>
      <c r="R22" s="28">
        <f>SUM('Activity A'!N46,'Activity B'!N46,'Activity C'!N46,'Activity D'!N46,'Activity E'!N46, 'Activity F'!N46, 'Activity G'!N46)</f>
        <v>0</v>
      </c>
      <c r="S22" s="31">
        <f t="shared" si="1"/>
        <v>259500</v>
      </c>
    </row>
    <row r="23" spans="1:19" ht="15.75" thickBot="1" x14ac:dyDescent="0.3">
      <c r="A23" s="53">
        <v>3999</v>
      </c>
      <c r="B23" s="216" t="s">
        <v>54</v>
      </c>
      <c r="C23" s="217"/>
      <c r="D23" s="54"/>
      <c r="E23" s="25">
        <f t="shared" ref="E23:K23" si="4">SUM(E21:E22)</f>
        <v>15000</v>
      </c>
      <c r="F23" s="26">
        <f t="shared" si="4"/>
        <v>90000</v>
      </c>
      <c r="G23" s="26">
        <f t="shared" si="4"/>
        <v>75000</v>
      </c>
      <c r="H23" s="26">
        <f t="shared" si="4"/>
        <v>330000</v>
      </c>
      <c r="I23" s="26">
        <f t="shared" si="4"/>
        <v>103500</v>
      </c>
      <c r="J23" s="29">
        <f t="shared" si="4"/>
        <v>0</v>
      </c>
      <c r="K23" s="29">
        <f t="shared" si="4"/>
        <v>15000</v>
      </c>
      <c r="L23" s="32">
        <f t="shared" si="0"/>
        <v>628500</v>
      </c>
      <c r="M23" s="19"/>
      <c r="N23" s="25">
        <f>SUM(N21:N22)</f>
        <v>108000</v>
      </c>
      <c r="O23" s="26">
        <f>SUM(O21:O22)</f>
        <v>255000</v>
      </c>
      <c r="P23" s="26">
        <f>SUM(P21:P22)</f>
        <v>181500</v>
      </c>
      <c r="Q23" s="26">
        <f>SUM(Q21:Q22)</f>
        <v>84000</v>
      </c>
      <c r="R23" s="29">
        <f>SUM(R21:R22)</f>
        <v>0</v>
      </c>
      <c r="S23" s="32">
        <f t="shared" si="1"/>
        <v>628500</v>
      </c>
    </row>
    <row r="24" spans="1:19" ht="15.75" thickBot="1" x14ac:dyDescent="0.3">
      <c r="A24" s="203" t="s">
        <v>60</v>
      </c>
      <c r="B24" s="195"/>
      <c r="C24" s="197"/>
      <c r="D24" s="52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</row>
    <row r="25" spans="1:19" x14ac:dyDescent="0.25">
      <c r="A25" s="51" t="s">
        <v>18</v>
      </c>
      <c r="B25" s="195" t="s">
        <v>19</v>
      </c>
      <c r="C25" s="197"/>
      <c r="D25" s="52"/>
      <c r="E25" s="22">
        <f>'Activity A'!$D16</f>
        <v>0</v>
      </c>
      <c r="F25" s="23">
        <f>'Activity B'!$D16</f>
        <v>0</v>
      </c>
      <c r="G25" s="23">
        <f>'Activity C'!$D16</f>
        <v>0</v>
      </c>
      <c r="H25" s="23">
        <f>'Activity D'!$D16</f>
        <v>12000</v>
      </c>
      <c r="I25" s="23">
        <f>'Activity E'!$D16</f>
        <v>24000</v>
      </c>
      <c r="J25" s="27">
        <f>'Activity F'!$D16</f>
        <v>0</v>
      </c>
      <c r="K25" s="27">
        <f>'Activity G'!$D16</f>
        <v>12000</v>
      </c>
      <c r="L25" s="30">
        <f t="shared" si="0"/>
        <v>48000</v>
      </c>
      <c r="M25" s="19"/>
      <c r="N25" s="22">
        <f>SUM('Activity A'!F47,'Activity B'!F47,'Activity C'!F47,'Activity D'!F47,'Activity E'!F47, 'Activity F'!F47, 'Activity G'!F47)</f>
        <v>9000</v>
      </c>
      <c r="O25" s="23">
        <f>SUM('Activity A'!H47,'Activity B'!H47,'Activity C'!H47,'Activity D'!H47,'Activity E'!H47, 'Activity F'!H47, 'Activity G'!H47)</f>
        <v>15000</v>
      </c>
      <c r="P25" s="23">
        <f>SUM('Activity A'!J47,'Activity B'!J47,'Activity C'!J47,'Activity D'!J47,'Activity E'!J47, 'Activity F'!J47, 'Activity G'!J47)</f>
        <v>15000</v>
      </c>
      <c r="Q25" s="23">
        <f>SUM('Activity A'!L47,'Activity B'!L47,'Activity C'!L47,'Activity D'!L47,'Activity E'!L47, 'Activity F'!L47, 'Activity G'!L47)</f>
        <v>9000</v>
      </c>
      <c r="R25" s="27">
        <f>SUM('Activity A'!N47,'Activity B'!N47,'Activity C'!N47,'Activity D'!N47,'Activity E'!N47, 'Activity F'!N47, 'Activity G'!N47)</f>
        <v>0</v>
      </c>
      <c r="S25" s="30">
        <f t="shared" si="1"/>
        <v>48000</v>
      </c>
    </row>
    <row r="26" spans="1:19" x14ac:dyDescent="0.25">
      <c r="A26" s="51" t="s">
        <v>20</v>
      </c>
      <c r="B26" s="195" t="s">
        <v>21</v>
      </c>
      <c r="C26" s="197"/>
      <c r="D26" s="52"/>
      <c r="E26" s="24">
        <f>'Activity A'!$D17</f>
        <v>0</v>
      </c>
      <c r="F26" s="21">
        <f>'Activity B'!$D17</f>
        <v>0</v>
      </c>
      <c r="G26" s="21">
        <f>'Activity C'!$D17</f>
        <v>0</v>
      </c>
      <c r="H26" s="21">
        <f>'Activity D'!$D17</f>
        <v>0</v>
      </c>
      <c r="I26" s="21">
        <f>'Activity E'!$D17</f>
        <v>0</v>
      </c>
      <c r="J26" s="28">
        <f>'Activity F'!$D17</f>
        <v>0</v>
      </c>
      <c r="K26" s="28">
        <f>'Activity G'!$D17</f>
        <v>0</v>
      </c>
      <c r="L26" s="31">
        <f t="shared" si="0"/>
        <v>0</v>
      </c>
      <c r="M26" s="19"/>
      <c r="N26" s="24">
        <f>SUM('Activity A'!F48,'Activity B'!F48,'Activity C'!F48,'Activity D'!F48,'Activity E'!F48, 'Activity F'!F48, 'Activity G'!F48)</f>
        <v>0</v>
      </c>
      <c r="O26" s="21">
        <f>SUM('Activity A'!H48,'Activity B'!H48,'Activity C'!H48,'Activity D'!H48,'Activity E'!H48, 'Activity F'!H48, 'Activity G'!H48)</f>
        <v>0</v>
      </c>
      <c r="P26" s="21">
        <f>SUM('Activity A'!J48,'Activity B'!J48,'Activity C'!J48,'Activity D'!J48,'Activity E'!J48, 'Activity F'!J48, 'Activity G'!J48)</f>
        <v>0</v>
      </c>
      <c r="Q26" s="21">
        <f>SUM('Activity A'!L48,'Activity B'!L48,'Activity C'!L48,'Activity D'!L48,'Activity E'!L48, 'Activity F'!L48, 'Activity G'!L48)</f>
        <v>0</v>
      </c>
      <c r="R26" s="28">
        <f>SUM('Activity A'!N48,'Activity B'!N48,'Activity C'!N48,'Activity D'!N48,'Activity E'!N48, 'Activity F'!N48, 'Activity G'!N48)</f>
        <v>0</v>
      </c>
      <c r="S26" s="31">
        <f t="shared" si="1"/>
        <v>0</v>
      </c>
    </row>
    <row r="27" spans="1:19" x14ac:dyDescent="0.25">
      <c r="A27" s="51" t="s">
        <v>22</v>
      </c>
      <c r="B27" s="195" t="s">
        <v>23</v>
      </c>
      <c r="C27" s="197"/>
      <c r="D27" s="52"/>
      <c r="E27" s="24">
        <f>'Activity A'!$D18</f>
        <v>0</v>
      </c>
      <c r="F27" s="21">
        <f>'Activity B'!$D18</f>
        <v>0</v>
      </c>
      <c r="G27" s="21">
        <f>'Activity C'!$D18</f>
        <v>0</v>
      </c>
      <c r="H27" s="21">
        <f>'Activity D'!$D18</f>
        <v>15000</v>
      </c>
      <c r="I27" s="21">
        <f>'Activity E'!$D18</f>
        <v>15000</v>
      </c>
      <c r="J27" s="28">
        <f>'Activity F'!$D18</f>
        <v>0</v>
      </c>
      <c r="K27" s="28">
        <f>'Activity G'!$D18</f>
        <v>0</v>
      </c>
      <c r="L27" s="31">
        <f t="shared" si="0"/>
        <v>30000</v>
      </c>
      <c r="M27" s="19"/>
      <c r="N27" s="24">
        <f>SUM('Activity A'!F49,'Activity B'!F49,'Activity C'!F49,'Activity D'!F49,'Activity E'!F49, 'Activity F'!F49, 'Activity G'!F49)</f>
        <v>0</v>
      </c>
      <c r="O27" s="21">
        <f>SUM('Activity A'!H49,'Activity B'!H49,'Activity C'!H49,'Activity D'!H49,'Activity E'!H49, 'Activity F'!H49, 'Activity G'!H49)</f>
        <v>15000</v>
      </c>
      <c r="P27" s="21">
        <f>SUM('Activity A'!J49,'Activity B'!J49,'Activity C'!J49,'Activity D'!J49,'Activity E'!J49, 'Activity F'!J49, 'Activity G'!J49)</f>
        <v>15000</v>
      </c>
      <c r="Q27" s="21">
        <f>SUM('Activity A'!L49,'Activity B'!L49,'Activity C'!L49,'Activity D'!L49,'Activity E'!L49, 'Activity F'!L49, 'Activity G'!L49)</f>
        <v>0</v>
      </c>
      <c r="R27" s="28">
        <f>SUM('Activity A'!N49,'Activity B'!N49,'Activity C'!N49,'Activity D'!N49,'Activity E'!N49, 'Activity F'!N49, 'Activity G'!N49)</f>
        <v>0</v>
      </c>
      <c r="S27" s="31">
        <f t="shared" si="1"/>
        <v>30000</v>
      </c>
    </row>
    <row r="28" spans="1:19" x14ac:dyDescent="0.25">
      <c r="A28" s="51" t="s">
        <v>24</v>
      </c>
      <c r="B28" s="195" t="s">
        <v>25</v>
      </c>
      <c r="C28" s="197"/>
      <c r="D28" s="52"/>
      <c r="E28" s="24">
        <f>'Activity A'!$D19</f>
        <v>0</v>
      </c>
      <c r="F28" s="21">
        <f>'Activity B'!$D19</f>
        <v>0</v>
      </c>
      <c r="G28" s="21">
        <f>'Activity C'!$D19</f>
        <v>45000</v>
      </c>
      <c r="H28" s="21">
        <f>'Activity D'!$D19</f>
        <v>0</v>
      </c>
      <c r="I28" s="21">
        <f>'Activity E'!$D19</f>
        <v>0</v>
      </c>
      <c r="J28" s="28">
        <f>'Activity F'!$D19</f>
        <v>0</v>
      </c>
      <c r="K28" s="28">
        <f>'Activity G'!$D19</f>
        <v>0</v>
      </c>
      <c r="L28" s="31">
        <f t="shared" si="0"/>
        <v>45000</v>
      </c>
      <c r="M28" s="19"/>
      <c r="N28" s="24">
        <f>SUM('Activity A'!F50,'Activity B'!F50,'Activity C'!F50,'Activity D'!F50,'Activity E'!F50, 'Activity F'!F50, 'Activity G'!F50)</f>
        <v>7500</v>
      </c>
      <c r="O28" s="21">
        <f>SUM('Activity A'!H50,'Activity B'!H50,'Activity C'!H50,'Activity D'!H50,'Activity E'!H50, 'Activity F'!H50, 'Activity G'!H50)</f>
        <v>15000</v>
      </c>
      <c r="P28" s="21">
        <f>SUM('Activity A'!J50,'Activity B'!J50,'Activity C'!J50,'Activity D'!J50,'Activity E'!J50, 'Activity F'!J50, 'Activity G'!J50)</f>
        <v>15000</v>
      </c>
      <c r="Q28" s="21">
        <f>SUM('Activity A'!L50,'Activity B'!L50,'Activity C'!L50,'Activity D'!L50,'Activity E'!L50, 'Activity F'!L50, 'Activity G'!L50)</f>
        <v>7500</v>
      </c>
      <c r="R28" s="28">
        <f>SUM('Activity A'!N50,'Activity B'!N50,'Activity C'!N50,'Activity D'!N50,'Activity E'!N50, 'Activity F'!N50, 'Activity G'!N50)</f>
        <v>0</v>
      </c>
      <c r="S28" s="31">
        <f t="shared" si="1"/>
        <v>45000</v>
      </c>
    </row>
    <row r="29" spans="1:19" x14ac:dyDescent="0.25">
      <c r="A29" s="51" t="s">
        <v>26</v>
      </c>
      <c r="B29" s="195" t="s">
        <v>27</v>
      </c>
      <c r="C29" s="197"/>
      <c r="D29" s="52"/>
      <c r="E29" s="24">
        <f>'Activity A'!$D20</f>
        <v>0</v>
      </c>
      <c r="F29" s="21">
        <f>'Activity B'!$D20</f>
        <v>0</v>
      </c>
      <c r="G29" s="21">
        <f>'Activity C'!$D20</f>
        <v>0</v>
      </c>
      <c r="H29" s="21">
        <f>'Activity D'!$D20</f>
        <v>0</v>
      </c>
      <c r="I29" s="21">
        <f>'Activity E'!$D20</f>
        <v>0</v>
      </c>
      <c r="J29" s="28">
        <f>'Activity F'!$D20</f>
        <v>0</v>
      </c>
      <c r="K29" s="28">
        <f>'Activity G'!$D20</f>
        <v>0</v>
      </c>
      <c r="L29" s="31">
        <f t="shared" si="0"/>
        <v>0</v>
      </c>
      <c r="M29" s="19"/>
      <c r="N29" s="24">
        <f>SUM('Activity A'!F51,'Activity B'!F51,'Activity C'!F51,'Activity D'!F51,'Activity E'!F51, 'Activity F'!F51, 'Activity G'!F51)</f>
        <v>0</v>
      </c>
      <c r="O29" s="21">
        <f>SUM('Activity A'!H51,'Activity B'!H51,'Activity C'!H51,'Activity D'!H51,'Activity E'!H51, 'Activity F'!H51, 'Activity G'!H51)</f>
        <v>0</v>
      </c>
      <c r="P29" s="21">
        <f>SUM('Activity A'!J51,'Activity B'!J51,'Activity C'!J51,'Activity D'!J51,'Activity E'!J51, 'Activity F'!J51, 'Activity G'!J51)</f>
        <v>0</v>
      </c>
      <c r="Q29" s="21">
        <f>SUM('Activity A'!L51,'Activity B'!L51,'Activity C'!L51,'Activity D'!L51,'Activity E'!L51, 'Activity F'!L51, 'Activity G'!L51)</f>
        <v>0</v>
      </c>
      <c r="R29" s="28">
        <f>SUM('Activity A'!N51,'Activity B'!N51,'Activity C'!N51,'Activity D'!N51,'Activity E'!N51, 'Activity F'!N51, 'Activity G'!N51)</f>
        <v>0</v>
      </c>
      <c r="S29" s="31">
        <f t="shared" si="1"/>
        <v>0</v>
      </c>
    </row>
    <row r="30" spans="1:19" x14ac:dyDescent="0.25">
      <c r="A30" s="51" t="s">
        <v>28</v>
      </c>
      <c r="B30" s="195" t="s">
        <v>29</v>
      </c>
      <c r="C30" s="197"/>
      <c r="D30" s="52"/>
      <c r="E30" s="24">
        <f>'Activity A'!$D21</f>
        <v>0</v>
      </c>
      <c r="F30" s="21">
        <f>'Activity B'!$D21</f>
        <v>0</v>
      </c>
      <c r="G30" s="21">
        <f>'Activity C'!$D21</f>
        <v>0</v>
      </c>
      <c r="H30" s="21">
        <f>'Activity D'!$D21</f>
        <v>0</v>
      </c>
      <c r="I30" s="21">
        <f>'Activity E'!$D21</f>
        <v>0</v>
      </c>
      <c r="J30" s="28">
        <f>'Activity F'!$D21</f>
        <v>0</v>
      </c>
      <c r="K30" s="28">
        <f>'Activity G'!$D21</f>
        <v>0</v>
      </c>
      <c r="L30" s="31">
        <f t="shared" si="0"/>
        <v>0</v>
      </c>
      <c r="M30" s="19"/>
      <c r="N30" s="24">
        <f>SUM('Activity A'!F52,'Activity B'!F52,'Activity C'!F52,'Activity D'!F52,'Activity E'!F52, 'Activity F'!F52, 'Activity G'!F52)</f>
        <v>0</v>
      </c>
      <c r="O30" s="21">
        <f>SUM('Activity A'!H52,'Activity B'!H52,'Activity C'!H52,'Activity D'!H52,'Activity E'!H52, 'Activity F'!H52, 'Activity G'!H52)</f>
        <v>0</v>
      </c>
      <c r="P30" s="21">
        <f>SUM('Activity A'!J52,'Activity B'!J52,'Activity C'!J52,'Activity D'!J52,'Activity E'!J52, 'Activity F'!J52, 'Activity G'!J52)</f>
        <v>0</v>
      </c>
      <c r="Q30" s="21">
        <f>SUM('Activity A'!L52,'Activity B'!L52,'Activity C'!L52,'Activity D'!L52,'Activity E'!L52, 'Activity F'!L52, 'Activity G'!L52)</f>
        <v>0</v>
      </c>
      <c r="R30" s="28">
        <f>SUM('Activity A'!N52,'Activity B'!N52,'Activity C'!N52,'Activity D'!N52,'Activity E'!N52, 'Activity F'!N52, 'Activity G'!N52)</f>
        <v>0</v>
      </c>
      <c r="S30" s="31">
        <f t="shared" si="1"/>
        <v>0</v>
      </c>
    </row>
    <row r="31" spans="1:19" ht="15.75" thickBot="1" x14ac:dyDescent="0.3">
      <c r="A31" s="53">
        <v>4999</v>
      </c>
      <c r="B31" s="216" t="s">
        <v>54</v>
      </c>
      <c r="C31" s="217"/>
      <c r="D31" s="54"/>
      <c r="E31" s="25">
        <f t="shared" ref="E31:K31" si="5">SUM(E25:E30)</f>
        <v>0</v>
      </c>
      <c r="F31" s="26">
        <f t="shared" si="5"/>
        <v>0</v>
      </c>
      <c r="G31" s="26">
        <f t="shared" si="5"/>
        <v>45000</v>
      </c>
      <c r="H31" s="26">
        <f t="shared" si="5"/>
        <v>27000</v>
      </c>
      <c r="I31" s="26">
        <f t="shared" si="5"/>
        <v>39000</v>
      </c>
      <c r="J31" s="29">
        <f t="shared" si="5"/>
        <v>0</v>
      </c>
      <c r="K31" s="29">
        <f t="shared" si="5"/>
        <v>12000</v>
      </c>
      <c r="L31" s="32">
        <f t="shared" si="0"/>
        <v>123000</v>
      </c>
      <c r="M31" s="19"/>
      <c r="N31" s="25">
        <f>SUM(N25:N30)</f>
        <v>16500</v>
      </c>
      <c r="O31" s="26">
        <f>SUM(O25:O30)</f>
        <v>45000</v>
      </c>
      <c r="P31" s="26">
        <f>SUM(P25:P30)</f>
        <v>45000</v>
      </c>
      <c r="Q31" s="26">
        <f>SUM(Q25:Q30)</f>
        <v>16500</v>
      </c>
      <c r="R31" s="29">
        <f>SUM(R25:R30)</f>
        <v>0</v>
      </c>
      <c r="S31" s="32">
        <f t="shared" si="1"/>
        <v>123000</v>
      </c>
    </row>
    <row r="32" spans="1:19" ht="15.75" thickBot="1" x14ac:dyDescent="0.3">
      <c r="A32" s="203" t="s">
        <v>61</v>
      </c>
      <c r="B32" s="195"/>
      <c r="C32" s="197"/>
      <c r="D32" s="52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</row>
    <row r="33" spans="1:19" x14ac:dyDescent="0.25">
      <c r="A33" s="51" t="s">
        <v>30</v>
      </c>
      <c r="B33" s="195" t="s">
        <v>31</v>
      </c>
      <c r="C33" s="197"/>
      <c r="D33" s="52"/>
      <c r="E33" s="22">
        <f>'Activity A'!$D22</f>
        <v>0</v>
      </c>
      <c r="F33" s="23">
        <f>'Activity B'!$D22</f>
        <v>0</v>
      </c>
      <c r="G33" s="23">
        <f>'Activity C'!$D22</f>
        <v>0</v>
      </c>
      <c r="H33" s="23">
        <f>'Activity D'!$D22</f>
        <v>0</v>
      </c>
      <c r="I33" s="23">
        <f>'Activity E'!$D22</f>
        <v>0</v>
      </c>
      <c r="J33" s="27">
        <f>'Activity F'!$D22</f>
        <v>0</v>
      </c>
      <c r="K33" s="27">
        <f>'Activity G'!$D22</f>
        <v>0</v>
      </c>
      <c r="L33" s="30">
        <f t="shared" si="0"/>
        <v>0</v>
      </c>
      <c r="M33" s="19"/>
      <c r="N33" s="22">
        <f>SUM('Activity A'!F53,'Activity B'!F53,'Activity C'!F53,'Activity D'!F53,'Activity E'!F53, 'Activity F'!F53, 'Activity G'!F53)</f>
        <v>0</v>
      </c>
      <c r="O33" s="23">
        <f>SUM('Activity A'!H53,'Activity B'!H53,'Activity C'!H53,'Activity D'!H53,'Activity E'!H53, 'Activity F'!H53, 'Activity G'!H53)</f>
        <v>0</v>
      </c>
      <c r="P33" s="23">
        <f>SUM('Activity A'!J53,'Activity B'!J53,'Activity C'!J53,'Activity D'!J53,'Activity E'!J53, 'Activity F'!J53, 'Activity G'!J53)</f>
        <v>0</v>
      </c>
      <c r="Q33" s="23">
        <f>SUM('Activity A'!L53,'Activity B'!L53,'Activity C'!L53,'Activity D'!L53,'Activity E'!L53, 'Activity F'!L53, 'Activity G'!L53)</f>
        <v>0</v>
      </c>
      <c r="R33" s="27">
        <f>SUM('Activity A'!N53,'Activity B'!N53,'Activity C'!N53,'Activity D'!N53,'Activity E'!N53, 'Activity F'!N53, 'Activity G'!N53)</f>
        <v>0</v>
      </c>
      <c r="S33" s="30">
        <f t="shared" si="1"/>
        <v>0</v>
      </c>
    </row>
    <row r="34" spans="1:19" x14ac:dyDescent="0.25">
      <c r="A34" s="51" t="s">
        <v>32</v>
      </c>
      <c r="B34" s="195" t="s">
        <v>56</v>
      </c>
      <c r="C34" s="197"/>
      <c r="D34" s="52"/>
      <c r="E34" s="24">
        <f>'Activity A'!$D23</f>
        <v>6000</v>
      </c>
      <c r="F34" s="21">
        <f>'Activity B'!$D23</f>
        <v>120000</v>
      </c>
      <c r="G34" s="21">
        <f>'Activity C'!$D23</f>
        <v>109500</v>
      </c>
      <c r="H34" s="21">
        <f>'Activity D'!$D23</f>
        <v>210000</v>
      </c>
      <c r="I34" s="21">
        <f>'Activity E'!$D23</f>
        <v>525000</v>
      </c>
      <c r="J34" s="28">
        <f>'Activity F'!$D23</f>
        <v>0</v>
      </c>
      <c r="K34" s="28">
        <f>'Activity G'!$D23</f>
        <v>0</v>
      </c>
      <c r="L34" s="31">
        <f t="shared" si="0"/>
        <v>970500</v>
      </c>
      <c r="M34" s="19"/>
      <c r="N34" s="24">
        <f>SUM('Activity A'!F54,'Activity B'!F54,'Activity C'!F54,'Activity D'!F54,'Activity E'!F54, 'Activity F'!F54, 'Activity G'!F54)</f>
        <v>126000</v>
      </c>
      <c r="O34" s="21">
        <f>SUM('Activity A'!H54,'Activity B'!H54,'Activity C'!H54,'Activity D'!H54,'Activity E'!H54, 'Activity F'!H54, 'Activity G'!H54)</f>
        <v>406500</v>
      </c>
      <c r="P34" s="21">
        <f>SUM('Activity A'!J54,'Activity B'!J54,'Activity C'!J54,'Activity D'!J54,'Activity E'!J54, 'Activity F'!J54, 'Activity G'!J54)</f>
        <v>321000</v>
      </c>
      <c r="Q34" s="21">
        <f>SUM('Activity A'!L54,'Activity B'!L54,'Activity C'!L54,'Activity D'!L54,'Activity E'!L54, 'Activity F'!L54, 'Activity G'!L54)</f>
        <v>117000</v>
      </c>
      <c r="R34" s="28">
        <f>SUM('Activity A'!N54,'Activity B'!N54,'Activity C'!N54,'Activity D'!N54,'Activity E'!N54, 'Activity F'!N54, 'Activity G'!N54)</f>
        <v>0</v>
      </c>
      <c r="S34" s="31">
        <f t="shared" si="1"/>
        <v>970500</v>
      </c>
    </row>
    <row r="35" spans="1:19" x14ac:dyDescent="0.25">
      <c r="A35" s="51" t="s">
        <v>33</v>
      </c>
      <c r="B35" s="195" t="s">
        <v>34</v>
      </c>
      <c r="C35" s="197"/>
      <c r="D35" s="52"/>
      <c r="E35" s="24">
        <f>'Activity A'!$D24</f>
        <v>0</v>
      </c>
      <c r="F35" s="21">
        <f>'Activity B'!$D24</f>
        <v>0</v>
      </c>
      <c r="G35" s="21">
        <f>'Activity C'!$D24</f>
        <v>3000</v>
      </c>
      <c r="H35" s="21">
        <f>'Activity D'!$D24</f>
        <v>0</v>
      </c>
      <c r="I35" s="21">
        <f>'Activity E'!$D24</f>
        <v>0</v>
      </c>
      <c r="J35" s="28">
        <f>'Activity F'!$D24</f>
        <v>15000</v>
      </c>
      <c r="K35" s="28">
        <f>'Activity G'!$D24</f>
        <v>0</v>
      </c>
      <c r="L35" s="31">
        <f t="shared" si="0"/>
        <v>18000</v>
      </c>
      <c r="M35" s="19"/>
      <c r="N35" s="24">
        <f>SUM('Activity A'!F55,'Activity B'!F55,'Activity C'!F55,'Activity D'!F55,'Activity E'!F55, 'Activity F'!F55, 'Activity G'!F55)</f>
        <v>3750</v>
      </c>
      <c r="O35" s="21">
        <f>SUM('Activity A'!H55,'Activity B'!H55,'Activity C'!H55,'Activity D'!H55,'Activity E'!H55, 'Activity F'!H55, 'Activity G'!H55)</f>
        <v>3750</v>
      </c>
      <c r="P35" s="21">
        <f>SUM('Activity A'!J55,'Activity B'!J55,'Activity C'!J55,'Activity D'!J55,'Activity E'!J55, 'Activity F'!J55, 'Activity G'!J55)</f>
        <v>6750</v>
      </c>
      <c r="Q35" s="21">
        <f>SUM('Activity A'!L55,'Activity B'!L55,'Activity C'!L55,'Activity D'!L55,'Activity E'!L55, 'Activity F'!L55, 'Activity G'!L55)</f>
        <v>3750</v>
      </c>
      <c r="R35" s="28">
        <f>SUM('Activity A'!N55,'Activity B'!N55,'Activity C'!N55,'Activity D'!N55,'Activity E'!N55, 'Activity F'!N55, 'Activity G'!N55)</f>
        <v>0</v>
      </c>
      <c r="S35" s="31">
        <f t="shared" si="1"/>
        <v>18000</v>
      </c>
    </row>
    <row r="36" spans="1:19" x14ac:dyDescent="0.25">
      <c r="A36" s="51" t="s">
        <v>35</v>
      </c>
      <c r="B36" s="195" t="s">
        <v>36</v>
      </c>
      <c r="C36" s="197"/>
      <c r="D36" s="52"/>
      <c r="E36" s="24">
        <f>'Activity A'!$D25</f>
        <v>3000</v>
      </c>
      <c r="F36" s="21">
        <f>'Activity B'!$D25</f>
        <v>18000</v>
      </c>
      <c r="G36" s="21">
        <f>'Activity C'!$D25</f>
        <v>22500</v>
      </c>
      <c r="H36" s="21">
        <f>'Activity D'!$D25</f>
        <v>12000</v>
      </c>
      <c r="I36" s="21">
        <f>'Activity E'!$D25</f>
        <v>36000</v>
      </c>
      <c r="J36" s="28">
        <f>'Activity F'!$D25</f>
        <v>0</v>
      </c>
      <c r="K36" s="28">
        <f>'Activity G'!$D25</f>
        <v>6000</v>
      </c>
      <c r="L36" s="31">
        <f t="shared" si="0"/>
        <v>97500</v>
      </c>
      <c r="M36" s="19"/>
      <c r="N36" s="24">
        <f>SUM('Activity A'!F56,'Activity B'!F56,'Activity C'!F56,'Activity D'!F56,'Activity E'!F56, 'Activity F'!F56, 'Activity G'!F56)</f>
        <v>15000</v>
      </c>
      <c r="O36" s="21">
        <f>SUM('Activity A'!H56,'Activity B'!H56,'Activity C'!H56,'Activity D'!H56,'Activity E'!H56, 'Activity F'!H56, 'Activity G'!H56)</f>
        <v>37500</v>
      </c>
      <c r="P36" s="21">
        <f>SUM('Activity A'!J56,'Activity B'!J56,'Activity C'!J56,'Activity D'!J56,'Activity E'!J56, 'Activity F'!J56, 'Activity G'!J56)</f>
        <v>34500</v>
      </c>
      <c r="Q36" s="21">
        <f>SUM('Activity A'!L56,'Activity B'!L56,'Activity C'!L56,'Activity D'!L56,'Activity E'!L56, 'Activity F'!L56, 'Activity G'!L56)</f>
        <v>10500</v>
      </c>
      <c r="R36" s="28">
        <f>SUM('Activity A'!N56,'Activity B'!N56,'Activity C'!N56,'Activity D'!N56,'Activity E'!N56, 'Activity F'!N56, 'Activity G'!N56)</f>
        <v>0</v>
      </c>
      <c r="S36" s="31">
        <f t="shared" si="1"/>
        <v>97500</v>
      </c>
    </row>
    <row r="37" spans="1:19" x14ac:dyDescent="0.25">
      <c r="A37" s="51" t="s">
        <v>37</v>
      </c>
      <c r="B37" s="195" t="s">
        <v>38</v>
      </c>
      <c r="C37" s="197"/>
      <c r="D37" s="52"/>
      <c r="E37" s="24">
        <f>'Activity A'!$D26</f>
        <v>0</v>
      </c>
      <c r="F37" s="21">
        <f>'Activity B'!$D26</f>
        <v>30000</v>
      </c>
      <c r="G37" s="21">
        <f>'Activity C'!$D26</f>
        <v>22500</v>
      </c>
      <c r="H37" s="21">
        <f>'Activity D'!$D26</f>
        <v>12000</v>
      </c>
      <c r="I37" s="21">
        <f>'Activity E'!$D26</f>
        <v>18000</v>
      </c>
      <c r="J37" s="28">
        <f>'Activity F'!$D26</f>
        <v>0</v>
      </c>
      <c r="K37" s="28">
        <f>'Activity G'!$D26</f>
        <v>12000</v>
      </c>
      <c r="L37" s="31">
        <f t="shared" si="0"/>
        <v>94500</v>
      </c>
      <c r="M37" s="19"/>
      <c r="N37" s="24">
        <f>SUM('Activity A'!F57,'Activity B'!F57,'Activity C'!F57,'Activity D'!F57,'Activity E'!F57, 'Activity F'!F57, 'Activity G'!F57)</f>
        <v>9000</v>
      </c>
      <c r="O37" s="21">
        <f>SUM('Activity A'!H57,'Activity B'!H57,'Activity C'!H57,'Activity D'!H57,'Activity E'!H57, 'Activity F'!H57, 'Activity G'!H57)</f>
        <v>57000</v>
      </c>
      <c r="P37" s="21">
        <f>SUM('Activity A'!J57,'Activity B'!J57,'Activity C'!J57,'Activity D'!J57,'Activity E'!J57, 'Activity F'!J57, 'Activity G'!J57)</f>
        <v>19500</v>
      </c>
      <c r="Q37" s="21">
        <f>SUM('Activity A'!L57,'Activity B'!L57,'Activity C'!L57,'Activity D'!L57,'Activity E'!L57, 'Activity F'!L57, 'Activity G'!L57)</f>
        <v>9000</v>
      </c>
      <c r="R37" s="28">
        <f>SUM('Activity A'!N57,'Activity B'!N57,'Activity C'!N57,'Activity D'!N57,'Activity E'!N57, 'Activity F'!N57, 'Activity G'!N57)</f>
        <v>0</v>
      </c>
      <c r="S37" s="31">
        <f t="shared" si="1"/>
        <v>94500</v>
      </c>
    </row>
    <row r="38" spans="1:19" x14ac:dyDescent="0.25">
      <c r="A38" s="167" t="s">
        <v>209</v>
      </c>
      <c r="B38" s="195" t="s">
        <v>207</v>
      </c>
      <c r="C38" s="197"/>
      <c r="D38" s="52"/>
      <c r="E38" s="24">
        <f>'Activity A'!$D27</f>
        <v>0</v>
      </c>
      <c r="F38" s="21">
        <f>'Activity B'!$D27</f>
        <v>0</v>
      </c>
      <c r="G38" s="21">
        <f>'Activity C'!$D27</f>
        <v>0</v>
      </c>
      <c r="H38" s="21">
        <f>'Activity D'!$D27</f>
        <v>0</v>
      </c>
      <c r="I38" s="21">
        <f>'Activity E'!$D27</f>
        <v>0</v>
      </c>
      <c r="J38" s="28">
        <f>'Activity F'!$D27</f>
        <v>20000</v>
      </c>
      <c r="K38" s="28">
        <f>'Activity G'!$D27</f>
        <v>0</v>
      </c>
      <c r="L38" s="31">
        <f t="shared" si="0"/>
        <v>20000</v>
      </c>
      <c r="M38" s="19"/>
      <c r="N38" s="24">
        <f>SUM('Activity A'!F58,'Activity B'!F58,'Activity C'!F58,'Activity D'!F58,'Activity E'!F58, 'Activity F'!F58, 'Activity G'!F58)</f>
        <v>0</v>
      </c>
      <c r="O38" s="21">
        <f>SUM('Activity A'!H58,'Activity B'!H58,'Activity C'!H58,'Activity D'!H58,'Activity E'!H58, 'Activity F'!H58, 'Activity G'!H58)</f>
        <v>10000</v>
      </c>
      <c r="P38" s="21">
        <f>SUM('Activity A'!J58,'Activity B'!J58,'Activity C'!J58,'Activity D'!J58,'Activity E'!J58, 'Activity F'!J58, 'Activity G'!J58)</f>
        <v>0</v>
      </c>
      <c r="Q38" s="21">
        <f>SUM('Activity A'!L58,'Activity B'!L58,'Activity C'!L58,'Activity D'!L58,'Activity E'!L58, 'Activity F'!L58, 'Activity G'!L58)</f>
        <v>10000</v>
      </c>
      <c r="R38" s="28">
        <f>SUM('Activity A'!N58,'Activity B'!N58,'Activity C'!N58,'Activity D'!N58,'Activity E'!N58, 'Activity F'!N58, 'Activity G'!N58)</f>
        <v>0</v>
      </c>
      <c r="S38" s="31">
        <f t="shared" si="1"/>
        <v>20000</v>
      </c>
    </row>
    <row r="39" spans="1:19" x14ac:dyDescent="0.25">
      <c r="A39" s="51" t="s">
        <v>39</v>
      </c>
      <c r="B39" s="195" t="s">
        <v>208</v>
      </c>
      <c r="C39" s="197"/>
      <c r="D39" s="52"/>
      <c r="E39" s="24">
        <f>'Activity A'!$D28</f>
        <v>0</v>
      </c>
      <c r="F39" s="21">
        <f>'Activity B'!$D28</f>
        <v>0</v>
      </c>
      <c r="G39" s="21">
        <f>'Activity C'!$D28</f>
        <v>0</v>
      </c>
      <c r="H39" s="21">
        <f>'Activity D'!$D28</f>
        <v>0</v>
      </c>
      <c r="I39" s="21">
        <f>'Activity E'!$D28</f>
        <v>0</v>
      </c>
      <c r="J39" s="28">
        <f>'Activity F'!$D28</f>
        <v>0</v>
      </c>
      <c r="K39" s="28">
        <f>'Activity G'!$D28</f>
        <v>0</v>
      </c>
      <c r="L39" s="31">
        <f t="shared" si="0"/>
        <v>0</v>
      </c>
      <c r="M39" s="19"/>
      <c r="N39" s="24">
        <f>SUM('Activity A'!F59,'Activity B'!F59,'Activity C'!F59,'Activity D'!F59,'Activity E'!F59, 'Activity F'!F59, 'Activity G'!F59)</f>
        <v>0</v>
      </c>
      <c r="O39" s="21">
        <f>SUM('Activity A'!H59,'Activity B'!H59,'Activity C'!H59,'Activity D'!H59,'Activity E'!H59, 'Activity F'!H59, 'Activity G'!H59)</f>
        <v>0</v>
      </c>
      <c r="P39" s="21">
        <f>SUM('Activity A'!J59,'Activity B'!J59,'Activity C'!J59,'Activity D'!J59,'Activity E'!J59, 'Activity F'!J59, 'Activity G'!J59)</f>
        <v>0</v>
      </c>
      <c r="Q39" s="21">
        <f>SUM('Activity A'!L59,'Activity B'!L59,'Activity C'!L59,'Activity D'!L59,'Activity E'!L59, 'Activity F'!L59, 'Activity G'!L59)</f>
        <v>0</v>
      </c>
      <c r="R39" s="28">
        <f>SUM('Activity A'!N59,'Activity B'!N59,'Activity C'!N59,'Activity D'!N59,'Activity E'!N59, 'Activity F'!N59, 'Activity G'!N59)</f>
        <v>0</v>
      </c>
      <c r="S39" s="31">
        <f t="shared" si="1"/>
        <v>0</v>
      </c>
    </row>
    <row r="40" spans="1:19" ht="15.75" thickBot="1" x14ac:dyDescent="0.3">
      <c r="A40" s="53">
        <v>5999</v>
      </c>
      <c r="B40" s="216" t="s">
        <v>54</v>
      </c>
      <c r="C40" s="217"/>
      <c r="D40" s="54"/>
      <c r="E40" s="25">
        <f t="shared" ref="E40:K40" si="6">SUM(E33:E39)</f>
        <v>9000</v>
      </c>
      <c r="F40" s="26">
        <f t="shared" si="6"/>
        <v>168000</v>
      </c>
      <c r="G40" s="26">
        <f t="shared" si="6"/>
        <v>157500</v>
      </c>
      <c r="H40" s="26">
        <f t="shared" si="6"/>
        <v>234000</v>
      </c>
      <c r="I40" s="26">
        <f t="shared" si="6"/>
        <v>579000</v>
      </c>
      <c r="J40" s="29">
        <f t="shared" si="6"/>
        <v>35000</v>
      </c>
      <c r="K40" s="29">
        <f t="shared" si="6"/>
        <v>18000</v>
      </c>
      <c r="L40" s="32">
        <f t="shared" si="0"/>
        <v>1200500</v>
      </c>
      <c r="M40" s="19"/>
      <c r="N40" s="25">
        <f>SUM(N33:N39)</f>
        <v>153750</v>
      </c>
      <c r="O40" s="26">
        <f>SUM(O33:O39)</f>
        <v>514750</v>
      </c>
      <c r="P40" s="26">
        <f>SUM(P33:P39)</f>
        <v>381750</v>
      </c>
      <c r="Q40" s="26">
        <f>SUM(Q33:Q39)</f>
        <v>150250</v>
      </c>
      <c r="R40" s="29">
        <f>SUM(R33:R39)</f>
        <v>0</v>
      </c>
      <c r="S40" s="32">
        <f t="shared" si="1"/>
        <v>1200500</v>
      </c>
    </row>
    <row r="41" spans="1:19" ht="15.75" thickBot="1" x14ac:dyDescent="0.3">
      <c r="A41" s="55"/>
      <c r="B41" s="40"/>
      <c r="C41" s="5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</row>
    <row r="42" spans="1:19" ht="15.75" thickBot="1" x14ac:dyDescent="0.3">
      <c r="A42" s="221" t="s">
        <v>55</v>
      </c>
      <c r="B42" s="222"/>
      <c r="C42" s="223"/>
      <c r="D42" s="52"/>
      <c r="E42" s="33">
        <f t="shared" ref="E42:K42" si="7">SUM(E40,E31,E23,E19,E15)</f>
        <v>75000</v>
      </c>
      <c r="F42" s="34">
        <f t="shared" si="7"/>
        <v>450000</v>
      </c>
      <c r="G42" s="34">
        <f t="shared" si="7"/>
        <v>450000</v>
      </c>
      <c r="H42" s="34">
        <f t="shared" si="7"/>
        <v>750000</v>
      </c>
      <c r="I42" s="34">
        <f t="shared" si="7"/>
        <v>900000</v>
      </c>
      <c r="J42" s="34">
        <f>SUM(J40,J31,J23,J19,J15)</f>
        <v>90000</v>
      </c>
      <c r="K42" s="34">
        <f t="shared" si="7"/>
        <v>271500</v>
      </c>
      <c r="L42" s="108">
        <f>IF(SUM(L40,L31,L23,L19,L15)=SUM(E42:K42),SUM(E42:K42), "ERROR")</f>
        <v>2986500</v>
      </c>
      <c r="M42" s="35"/>
      <c r="N42" s="33">
        <f>SUM(N40,N31,N23,N19,N15)</f>
        <v>425250</v>
      </c>
      <c r="O42" s="34">
        <f>SUM(O40,O31,O23,O19,O15)</f>
        <v>1245250</v>
      </c>
      <c r="P42" s="34">
        <f>SUM(P40,P31,P23,P19,P15)</f>
        <v>884250</v>
      </c>
      <c r="Q42" s="34">
        <f>SUM(Q40,Q31,Q23,Q19,Q15)</f>
        <v>431750</v>
      </c>
      <c r="R42" s="34">
        <f>SUM(R40,R31,R23,R19,R15)</f>
        <v>0</v>
      </c>
      <c r="S42" s="108">
        <f>IF(SUM(S40,S31,S23,S19,S15)=SUM(N42:R42),SUM(N42:R42), "ERROR")</f>
        <v>2986500</v>
      </c>
    </row>
    <row r="43" spans="1:19" x14ac:dyDescent="0.25">
      <c r="E43" s="20"/>
    </row>
    <row r="44" spans="1:19" ht="25.5" customHeight="1" x14ac:dyDescent="0.25">
      <c r="E44" s="318" t="str">
        <f>IF(L42=S42, "", "ERROR: TOTAL COSTS IN THE TWO TABLES ABOVE DO NOT MATCH!!")</f>
        <v/>
      </c>
      <c r="F44" s="319"/>
      <c r="G44" s="319"/>
      <c r="H44" s="319"/>
      <c r="I44" s="319"/>
      <c r="J44" s="319"/>
      <c r="K44" s="319"/>
      <c r="L44" s="319"/>
      <c r="M44" s="320"/>
      <c r="N44" s="320"/>
      <c r="O44" s="320"/>
      <c r="P44" s="320"/>
      <c r="Q44" s="320"/>
      <c r="R44" s="320"/>
      <c r="S44" s="320"/>
    </row>
    <row r="45" spans="1:19" x14ac:dyDescent="0.25">
      <c r="A45" s="36" t="s">
        <v>139</v>
      </c>
      <c r="B45" s="316" t="str">
        <f>'ALL Activities'!C8</f>
        <v>Needs assessment</v>
      </c>
      <c r="C45" s="317"/>
      <c r="D45" s="317"/>
      <c r="E45" s="317"/>
      <c r="F45" s="317"/>
      <c r="G45" s="317"/>
      <c r="H45" s="317"/>
      <c r="I45" s="317"/>
      <c r="J45" s="317"/>
      <c r="K45" s="317"/>
      <c r="L45" s="317"/>
      <c r="M45" s="317"/>
      <c r="N45" s="317"/>
      <c r="O45" s="317"/>
      <c r="P45" s="317"/>
      <c r="Q45" s="317"/>
      <c r="R45" s="317"/>
      <c r="S45" s="317"/>
    </row>
    <row r="46" spans="1:19" x14ac:dyDescent="0.25">
      <c r="A46" s="36" t="s">
        <v>140</v>
      </c>
      <c r="B46" s="316" t="str">
        <f>'ALL Activities'!C25</f>
        <v>Risk and socio economic asssessment with related management framework</v>
      </c>
      <c r="C46" s="317"/>
      <c r="D46" s="317"/>
      <c r="E46" s="317"/>
      <c r="F46" s="317"/>
      <c r="G46" s="317"/>
      <c r="H46" s="317"/>
      <c r="I46" s="317"/>
      <c r="J46" s="317"/>
      <c r="K46" s="317"/>
      <c r="L46" s="317"/>
      <c r="M46" s="317"/>
      <c r="N46" s="317"/>
      <c r="O46" s="317"/>
      <c r="P46" s="317"/>
      <c r="Q46" s="317"/>
      <c r="R46" s="317"/>
      <c r="S46" s="317"/>
    </row>
    <row r="47" spans="1:19" x14ac:dyDescent="0.25">
      <c r="A47" s="36" t="s">
        <v>141</v>
      </c>
      <c r="B47" s="316" t="str">
        <f>'ALL Activities'!C42</f>
        <v>Framework for handling LMOs</v>
      </c>
      <c r="C47" s="317"/>
      <c r="D47" s="317"/>
      <c r="E47" s="317"/>
      <c r="F47" s="317"/>
      <c r="G47" s="317"/>
      <c r="H47" s="317"/>
      <c r="I47" s="317"/>
      <c r="J47" s="317"/>
      <c r="K47" s="317"/>
      <c r="L47" s="317"/>
      <c r="M47" s="317"/>
      <c r="N47" s="317"/>
      <c r="O47" s="317"/>
      <c r="P47" s="317"/>
      <c r="Q47" s="317"/>
      <c r="R47" s="317"/>
      <c r="S47" s="317"/>
    </row>
    <row r="48" spans="1:19" x14ac:dyDescent="0.25">
      <c r="A48" s="36" t="s">
        <v>142</v>
      </c>
      <c r="B48" s="316" t="str">
        <f>'ALL Activities'!C59</f>
        <v>Institutional Capacity Building</v>
      </c>
      <c r="C48" s="317"/>
      <c r="D48" s="317"/>
      <c r="E48" s="317"/>
      <c r="F48" s="317"/>
      <c r="G48" s="317"/>
      <c r="H48" s="317"/>
      <c r="I48" s="317"/>
      <c r="J48" s="317"/>
      <c r="K48" s="317"/>
      <c r="L48" s="317"/>
      <c r="M48" s="317"/>
      <c r="N48" s="317"/>
      <c r="O48" s="317"/>
      <c r="P48" s="317"/>
      <c r="Q48" s="317"/>
      <c r="R48" s="317"/>
      <c r="S48" s="317"/>
    </row>
    <row r="49" spans="1:19" x14ac:dyDescent="0.25">
      <c r="A49" s="36" t="s">
        <v>143</v>
      </c>
      <c r="B49" s="316" t="str">
        <f>'ALL Activities'!C76</f>
        <v>Biosafety Communication Framework</v>
      </c>
      <c r="C49" s="317"/>
      <c r="D49" s="317"/>
      <c r="E49" s="317"/>
      <c r="F49" s="317"/>
      <c r="G49" s="317"/>
      <c r="H49" s="317"/>
      <c r="I49" s="317"/>
      <c r="J49" s="317"/>
      <c r="K49" s="317"/>
      <c r="L49" s="317"/>
      <c r="M49" s="317"/>
      <c r="N49" s="317"/>
      <c r="O49" s="317"/>
      <c r="P49" s="317"/>
      <c r="Q49" s="317"/>
      <c r="R49" s="317"/>
      <c r="S49" s="317"/>
    </row>
    <row r="50" spans="1:19" x14ac:dyDescent="0.25">
      <c r="A50" s="36" t="s">
        <v>144</v>
      </c>
      <c r="B50" s="316" t="str">
        <f>'ALL Activities'!C93</f>
        <v>Project Monitoring and Evaluation</v>
      </c>
      <c r="C50" s="317"/>
      <c r="D50" s="317"/>
      <c r="E50" s="317"/>
      <c r="F50" s="317"/>
      <c r="G50" s="317"/>
      <c r="H50" s="317"/>
      <c r="I50" s="317"/>
      <c r="J50" s="317"/>
      <c r="K50" s="317"/>
      <c r="L50" s="317"/>
      <c r="M50" s="317"/>
      <c r="N50" s="317"/>
      <c r="O50" s="317"/>
      <c r="P50" s="317"/>
      <c r="Q50" s="317"/>
      <c r="R50" s="317"/>
      <c r="S50" s="317"/>
    </row>
    <row r="51" spans="1:19" x14ac:dyDescent="0.25">
      <c r="A51" s="36" t="s">
        <v>232</v>
      </c>
      <c r="B51" s="39" t="str">
        <f>'ALL Activities'!C110</f>
        <v>Project Management</v>
      </c>
    </row>
  </sheetData>
  <sheetProtection password="AC58" sheet="1" objects="1" scenarios="1"/>
  <mergeCells count="44">
    <mergeCell ref="B49:S49"/>
    <mergeCell ref="B50:S50"/>
    <mergeCell ref="A42:C42"/>
    <mergeCell ref="E44:S44"/>
    <mergeCell ref="B45:S45"/>
    <mergeCell ref="B46:S46"/>
    <mergeCell ref="B47:S47"/>
    <mergeCell ref="B48:S48"/>
    <mergeCell ref="B25:C25"/>
    <mergeCell ref="B26:C26"/>
    <mergeCell ref="B33:C33"/>
    <mergeCell ref="B34:C34"/>
    <mergeCell ref="B27:C27"/>
    <mergeCell ref="B28:C28"/>
    <mergeCell ref="B39:C39"/>
    <mergeCell ref="B40:C40"/>
    <mergeCell ref="B29:C29"/>
    <mergeCell ref="B30:C30"/>
    <mergeCell ref="B31:C31"/>
    <mergeCell ref="A32:C32"/>
    <mergeCell ref="B37:C37"/>
    <mergeCell ref="B38:C38"/>
    <mergeCell ref="B35:C35"/>
    <mergeCell ref="B36:C36"/>
    <mergeCell ref="B13:C13"/>
    <mergeCell ref="B14:C14"/>
    <mergeCell ref="B23:C23"/>
    <mergeCell ref="A24:C24"/>
    <mergeCell ref="B17:C17"/>
    <mergeCell ref="B18:C18"/>
    <mergeCell ref="B19:C19"/>
    <mergeCell ref="A20:C20"/>
    <mergeCell ref="B21:C21"/>
    <mergeCell ref="B22:C22"/>
    <mergeCell ref="N5:S5"/>
    <mergeCell ref="A8:C8"/>
    <mergeCell ref="B9:C9"/>
    <mergeCell ref="B10:C10"/>
    <mergeCell ref="B15:C15"/>
    <mergeCell ref="A16:C16"/>
    <mergeCell ref="A5:C7"/>
    <mergeCell ref="E5:L5"/>
    <mergeCell ref="B11:C11"/>
    <mergeCell ref="B12:C12"/>
  </mergeCells>
  <phoneticPr fontId="24" type="noConversion"/>
  <pageMargins left="0.75" right="0.75" top="1" bottom="1" header="0.5" footer="0.5"/>
  <pageSetup scale="46" orientation="landscape" r:id="rId1"/>
  <headerFooter alignWithMargins="0">
    <oddHeader>&amp;CAnnex 2b: Budget in UNEP/GEF format 
(GOVT Co-Finance)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21"/>
  <sheetViews>
    <sheetView topLeftCell="D87" zoomScaleNormal="100" workbookViewId="0">
      <selection activeCell="D25" sqref="D25"/>
    </sheetView>
  </sheetViews>
  <sheetFormatPr defaultColWidth="11.42578125" defaultRowHeight="12.75" x14ac:dyDescent="0.2"/>
  <cols>
    <col min="1" max="1" width="4.42578125" style="161" customWidth="1"/>
    <col min="2" max="2" width="5.42578125" style="161" customWidth="1"/>
    <col min="3" max="3" width="64" style="64" customWidth="1"/>
    <col min="4" max="13" width="13.7109375" style="64" customWidth="1"/>
    <col min="14" max="14" width="15.42578125" style="65" customWidth="1"/>
    <col min="15" max="15" width="15.140625" style="65" customWidth="1"/>
    <col min="16" max="16384" width="11.42578125" style="64"/>
  </cols>
  <sheetData>
    <row r="1" spans="1:15" x14ac:dyDescent="0.2">
      <c r="A1" s="321" t="s">
        <v>186</v>
      </c>
      <c r="B1" s="322"/>
      <c r="C1" s="330" t="s">
        <v>112</v>
      </c>
      <c r="D1" s="328" t="s">
        <v>113</v>
      </c>
      <c r="E1" s="329"/>
      <c r="F1" s="328" t="s">
        <v>114</v>
      </c>
      <c r="G1" s="329"/>
      <c r="H1" s="328" t="s">
        <v>115</v>
      </c>
      <c r="I1" s="329"/>
      <c r="J1" s="328" t="s">
        <v>116</v>
      </c>
      <c r="K1" s="329"/>
      <c r="L1" s="328" t="s">
        <v>184</v>
      </c>
      <c r="M1" s="329"/>
      <c r="N1" s="328" t="s">
        <v>44</v>
      </c>
      <c r="O1" s="329"/>
    </row>
    <row r="2" spans="1:15" s="65" customFormat="1" ht="13.5" thickBot="1" x14ac:dyDescent="0.25">
      <c r="A2" s="323"/>
      <c r="B2" s="324"/>
      <c r="C2" s="331"/>
      <c r="D2" s="66" t="s">
        <v>212</v>
      </c>
      <c r="E2" s="67" t="s">
        <v>210</v>
      </c>
      <c r="F2" s="66" t="s">
        <v>212</v>
      </c>
      <c r="G2" s="67" t="s">
        <v>210</v>
      </c>
      <c r="H2" s="66" t="s">
        <v>212</v>
      </c>
      <c r="I2" s="67" t="s">
        <v>210</v>
      </c>
      <c r="J2" s="66" t="s">
        <v>212</v>
      </c>
      <c r="K2" s="67" t="s">
        <v>210</v>
      </c>
      <c r="L2" s="66" t="s">
        <v>212</v>
      </c>
      <c r="M2" s="67" t="s">
        <v>210</v>
      </c>
      <c r="N2" s="66" t="s">
        <v>212</v>
      </c>
      <c r="O2" s="67" t="s">
        <v>210</v>
      </c>
    </row>
    <row r="3" spans="1:15" s="65" customFormat="1" ht="13.5" thickBot="1" x14ac:dyDescent="0.25">
      <c r="A3" s="79" t="s">
        <v>47</v>
      </c>
      <c r="B3" s="80"/>
      <c r="C3" s="155" t="str">
        <f>'ALL Activities'!$C8</f>
        <v>Needs assessment</v>
      </c>
      <c r="D3" s="68"/>
      <c r="E3" s="69"/>
      <c r="F3" s="68"/>
      <c r="G3" s="69"/>
      <c r="H3" s="68"/>
      <c r="I3" s="69"/>
      <c r="J3" s="68"/>
      <c r="K3" s="69"/>
      <c r="L3" s="68"/>
      <c r="M3" s="69"/>
      <c r="N3" s="68"/>
      <c r="O3" s="69"/>
    </row>
    <row r="4" spans="1:15" ht="13.5" thickBot="1" x14ac:dyDescent="0.25">
      <c r="A4" s="81" t="s">
        <v>47</v>
      </c>
      <c r="B4" s="82">
        <v>1</v>
      </c>
      <c r="C4" s="77" t="str">
        <f>'ALL Activities'!$C9</f>
        <v>To develop consolidated action plan to guide the design of project</v>
      </c>
      <c r="D4" s="70">
        <f>'Activity A'!$E$29</f>
        <v>25000</v>
      </c>
      <c r="E4" s="71">
        <f>'Activity A'!$F$29</f>
        <v>75000</v>
      </c>
      <c r="F4" s="70">
        <f>'Activity A'!$G$29</f>
        <v>0</v>
      </c>
      <c r="G4" s="71">
        <f>'Activity A'!$H$29</f>
        <v>0</v>
      </c>
      <c r="H4" s="70">
        <f>'Activity A'!$I$29</f>
        <v>0</v>
      </c>
      <c r="I4" s="71">
        <f>'Activity A'!$J$29</f>
        <v>0</v>
      </c>
      <c r="J4" s="70">
        <f>'Activity A'!$K$29</f>
        <v>0</v>
      </c>
      <c r="K4" s="71">
        <f>'Activity A'!$L$29</f>
        <v>0</v>
      </c>
      <c r="L4" s="70">
        <f>'Activity A'!$M$29</f>
        <v>0</v>
      </c>
      <c r="M4" s="71">
        <f>'Activity A'!$N$29</f>
        <v>0</v>
      </c>
      <c r="N4" s="75">
        <f>SUM(D4,F4,H4,J4,L4)</f>
        <v>25000</v>
      </c>
      <c r="O4" s="76">
        <f>SUM(E4,G4,I4,K4,M4)</f>
        <v>75000</v>
      </c>
    </row>
    <row r="5" spans="1:15" ht="13.5" thickBot="1" x14ac:dyDescent="0.25">
      <c r="A5" s="83" t="s">
        <v>47</v>
      </c>
      <c r="B5" s="84">
        <v>2</v>
      </c>
      <c r="C5" s="77">
        <f>'ALL Activities'!$C10</f>
        <v>0</v>
      </c>
      <c r="D5" s="70">
        <f>'Activity A'!$Q$29</f>
        <v>0</v>
      </c>
      <c r="E5" s="71">
        <f>'Activity A'!$R$29</f>
        <v>0</v>
      </c>
      <c r="F5" s="70">
        <f>'Activity A'!$S$29</f>
        <v>0</v>
      </c>
      <c r="G5" s="71">
        <f>'Activity A'!$T$29</f>
        <v>0</v>
      </c>
      <c r="H5" s="70">
        <f>'Activity A'!$U$29</f>
        <v>0</v>
      </c>
      <c r="I5" s="71">
        <f>'Activity A'!$V$29</f>
        <v>0</v>
      </c>
      <c r="J5" s="70">
        <f>'Activity A'!$W$29</f>
        <v>0</v>
      </c>
      <c r="K5" s="71">
        <f>'Activity A'!$X$29</f>
        <v>0</v>
      </c>
      <c r="L5" s="70">
        <f>'Activity A'!$Y$29</f>
        <v>0</v>
      </c>
      <c r="M5" s="71">
        <f>'Activity A'!$Z$29</f>
        <v>0</v>
      </c>
      <c r="N5" s="75">
        <f t="shared" ref="N5:N18" si="0">SUM(D5,F5,H5,J5,L5)</f>
        <v>0</v>
      </c>
      <c r="O5" s="76">
        <f t="shared" ref="O5:O18" si="1">SUM(E5,G5,I5,K5,M5)</f>
        <v>0</v>
      </c>
    </row>
    <row r="6" spans="1:15" ht="13.5" thickBot="1" x14ac:dyDescent="0.25">
      <c r="A6" s="83" t="s">
        <v>47</v>
      </c>
      <c r="B6" s="84">
        <v>3</v>
      </c>
      <c r="C6" s="77">
        <f>'ALL Activities'!$C11</f>
        <v>0</v>
      </c>
      <c r="D6" s="70">
        <f>'Activity A'!$AC$29</f>
        <v>0</v>
      </c>
      <c r="E6" s="71">
        <f>'Activity A'!$AD$29</f>
        <v>0</v>
      </c>
      <c r="F6" s="70">
        <f>'Activity A'!$AE$29</f>
        <v>0</v>
      </c>
      <c r="G6" s="71">
        <f>'Activity A'!$AF$29</f>
        <v>0</v>
      </c>
      <c r="H6" s="70">
        <f>'Activity A'!$AG$29</f>
        <v>0</v>
      </c>
      <c r="I6" s="71">
        <f>'Activity A'!$AH$29</f>
        <v>0</v>
      </c>
      <c r="J6" s="70">
        <f>'Activity A'!$AI$29</f>
        <v>0</v>
      </c>
      <c r="K6" s="71">
        <f>'Activity A'!$AJ$29</f>
        <v>0</v>
      </c>
      <c r="L6" s="70">
        <f>'Activity A'!$AK$29</f>
        <v>0</v>
      </c>
      <c r="M6" s="71">
        <f>'Activity A'!$AL$29</f>
        <v>0</v>
      </c>
      <c r="N6" s="75">
        <f t="shared" si="0"/>
        <v>0</v>
      </c>
      <c r="O6" s="76">
        <f t="shared" si="1"/>
        <v>0</v>
      </c>
    </row>
    <row r="7" spans="1:15" ht="13.5" thickBot="1" x14ac:dyDescent="0.25">
      <c r="A7" s="83" t="s">
        <v>47</v>
      </c>
      <c r="B7" s="84">
        <v>4</v>
      </c>
      <c r="C7" s="77">
        <f>'ALL Activities'!$C12</f>
        <v>0</v>
      </c>
      <c r="D7" s="70">
        <f>'Activity A'!$AO$29</f>
        <v>0</v>
      </c>
      <c r="E7" s="71">
        <f>'Activity A'!$AP$29</f>
        <v>0</v>
      </c>
      <c r="F7" s="70">
        <f>'Activity A'!$AQ$29</f>
        <v>0</v>
      </c>
      <c r="G7" s="71">
        <f>'Activity A'!$AR$29</f>
        <v>0</v>
      </c>
      <c r="H7" s="70">
        <f>'Activity A'!$AS$29</f>
        <v>0</v>
      </c>
      <c r="I7" s="71">
        <f>'Activity A'!$AT$29</f>
        <v>0</v>
      </c>
      <c r="J7" s="70">
        <f>'Activity A'!$AU$29</f>
        <v>0</v>
      </c>
      <c r="K7" s="71">
        <f>'Activity A'!$AV$29</f>
        <v>0</v>
      </c>
      <c r="L7" s="70">
        <f>'Activity A'!$AW$29</f>
        <v>0</v>
      </c>
      <c r="M7" s="71">
        <f>'Activity A'!$AX$29</f>
        <v>0</v>
      </c>
      <c r="N7" s="75">
        <f t="shared" si="0"/>
        <v>0</v>
      </c>
      <c r="O7" s="76">
        <f t="shared" si="1"/>
        <v>0</v>
      </c>
    </row>
    <row r="8" spans="1:15" ht="13.5" thickBot="1" x14ac:dyDescent="0.25">
      <c r="A8" s="83" t="s">
        <v>47</v>
      </c>
      <c r="B8" s="84">
        <v>5</v>
      </c>
      <c r="C8" s="77">
        <f>'ALL Activities'!$C13</f>
        <v>0</v>
      </c>
      <c r="D8" s="70">
        <f>'Activity A'!$BA$29</f>
        <v>0</v>
      </c>
      <c r="E8" s="71">
        <f>'Activity A'!$BB$29</f>
        <v>0</v>
      </c>
      <c r="F8" s="70">
        <f>'Activity A'!$BC$29</f>
        <v>0</v>
      </c>
      <c r="G8" s="71">
        <f>'Activity A'!$BD$29</f>
        <v>0</v>
      </c>
      <c r="H8" s="70">
        <f>'Activity A'!$BE$29</f>
        <v>0</v>
      </c>
      <c r="I8" s="71">
        <f>'Activity A'!$BF$29</f>
        <v>0</v>
      </c>
      <c r="J8" s="70">
        <f>'Activity A'!$BG$29</f>
        <v>0</v>
      </c>
      <c r="K8" s="71">
        <f>'Activity A'!$BH$29</f>
        <v>0</v>
      </c>
      <c r="L8" s="70">
        <f>'Activity A'!$BI$29</f>
        <v>0</v>
      </c>
      <c r="M8" s="71">
        <f>'Activity A'!$BJ$29</f>
        <v>0</v>
      </c>
      <c r="N8" s="75">
        <f t="shared" si="0"/>
        <v>0</v>
      </c>
      <c r="O8" s="76">
        <f t="shared" si="1"/>
        <v>0</v>
      </c>
    </row>
    <row r="9" spans="1:15" ht="13.5" thickBot="1" x14ac:dyDescent="0.25">
      <c r="A9" s="83" t="s">
        <v>47</v>
      </c>
      <c r="B9" s="84">
        <v>6</v>
      </c>
      <c r="C9" s="77">
        <f>'ALL Activities'!$C14</f>
        <v>0</v>
      </c>
      <c r="D9" s="70">
        <f>'Activity A'!$BM$29</f>
        <v>0</v>
      </c>
      <c r="E9" s="71">
        <f>'Activity A'!$BN$29</f>
        <v>0</v>
      </c>
      <c r="F9" s="70">
        <f>'Activity A'!$BO$29</f>
        <v>0</v>
      </c>
      <c r="G9" s="71">
        <f>'Activity A'!$BP$29</f>
        <v>0</v>
      </c>
      <c r="H9" s="70">
        <f>'Activity A'!$BQ$29</f>
        <v>0</v>
      </c>
      <c r="I9" s="71">
        <f>'Activity A'!$BR$29</f>
        <v>0</v>
      </c>
      <c r="J9" s="70">
        <f>'Activity A'!$BS$29</f>
        <v>0</v>
      </c>
      <c r="K9" s="71">
        <f>'Activity A'!$BT$29</f>
        <v>0</v>
      </c>
      <c r="L9" s="70">
        <f>'Activity A'!$BU$29</f>
        <v>0</v>
      </c>
      <c r="M9" s="71">
        <f>'Activity A'!$BV$29</f>
        <v>0</v>
      </c>
      <c r="N9" s="75">
        <f t="shared" si="0"/>
        <v>0</v>
      </c>
      <c r="O9" s="76">
        <f t="shared" si="1"/>
        <v>0</v>
      </c>
    </row>
    <row r="10" spans="1:15" ht="13.5" thickBot="1" x14ac:dyDescent="0.25">
      <c r="A10" s="83" t="s">
        <v>47</v>
      </c>
      <c r="B10" s="84">
        <v>7</v>
      </c>
      <c r="C10" s="77">
        <f>'ALL Activities'!$C15</f>
        <v>0</v>
      </c>
      <c r="D10" s="70">
        <f>'Activity A'!$BY$29</f>
        <v>0</v>
      </c>
      <c r="E10" s="71">
        <f>'Activity A'!$BZ$29</f>
        <v>0</v>
      </c>
      <c r="F10" s="70">
        <f>'Activity A'!$CA$29</f>
        <v>0</v>
      </c>
      <c r="G10" s="71">
        <f>'Activity A'!$CB$29</f>
        <v>0</v>
      </c>
      <c r="H10" s="70">
        <f>'Activity A'!$CC$29</f>
        <v>0</v>
      </c>
      <c r="I10" s="71">
        <f>'Activity A'!$CD$29</f>
        <v>0</v>
      </c>
      <c r="J10" s="70">
        <f>'Activity A'!$CE$29</f>
        <v>0</v>
      </c>
      <c r="K10" s="71">
        <f>'Activity A'!$CF$29</f>
        <v>0</v>
      </c>
      <c r="L10" s="70">
        <f>'Activity A'!$CG$29</f>
        <v>0</v>
      </c>
      <c r="M10" s="71">
        <f>'Activity A'!$CH$29</f>
        <v>0</v>
      </c>
      <c r="N10" s="75">
        <f t="shared" si="0"/>
        <v>0</v>
      </c>
      <c r="O10" s="76">
        <f t="shared" si="1"/>
        <v>0</v>
      </c>
    </row>
    <row r="11" spans="1:15" ht="13.5" thickBot="1" x14ac:dyDescent="0.25">
      <c r="A11" s="83" t="s">
        <v>47</v>
      </c>
      <c r="B11" s="84">
        <v>8</v>
      </c>
      <c r="C11" s="77">
        <f>'ALL Activities'!$C16</f>
        <v>0</v>
      </c>
      <c r="D11" s="70">
        <f>'Activity A'!$CK$29</f>
        <v>0</v>
      </c>
      <c r="E11" s="71">
        <f>'Activity A'!$CL$29</f>
        <v>0</v>
      </c>
      <c r="F11" s="70">
        <f>'Activity A'!$CM$29</f>
        <v>0</v>
      </c>
      <c r="G11" s="71">
        <f>'Activity A'!$CN$29</f>
        <v>0</v>
      </c>
      <c r="H11" s="70">
        <f>'Activity A'!$CO$29</f>
        <v>0</v>
      </c>
      <c r="I11" s="71">
        <f>'Activity A'!$CP$29</f>
        <v>0</v>
      </c>
      <c r="J11" s="70">
        <f>'Activity A'!$CQ$29</f>
        <v>0</v>
      </c>
      <c r="K11" s="71">
        <f>'Activity A'!$CR$29</f>
        <v>0</v>
      </c>
      <c r="L11" s="70">
        <f>'Activity A'!$CS$29</f>
        <v>0</v>
      </c>
      <c r="M11" s="71">
        <f>'Activity A'!$CT$29</f>
        <v>0</v>
      </c>
      <c r="N11" s="75">
        <f t="shared" si="0"/>
        <v>0</v>
      </c>
      <c r="O11" s="76">
        <f t="shared" si="1"/>
        <v>0</v>
      </c>
    </row>
    <row r="12" spans="1:15" ht="13.5" thickBot="1" x14ac:dyDescent="0.25">
      <c r="A12" s="83" t="s">
        <v>47</v>
      </c>
      <c r="B12" s="84">
        <v>9</v>
      </c>
      <c r="C12" s="77">
        <f>'ALL Activities'!$C17</f>
        <v>0</v>
      </c>
      <c r="D12" s="70">
        <f>'Activity A'!$CW$29</f>
        <v>0</v>
      </c>
      <c r="E12" s="71">
        <f>'Activity A'!$CX$29</f>
        <v>0</v>
      </c>
      <c r="F12" s="70">
        <f>'Activity A'!$CY$29</f>
        <v>0</v>
      </c>
      <c r="G12" s="71">
        <f>'Activity A'!$CZ$29</f>
        <v>0</v>
      </c>
      <c r="H12" s="70">
        <f>'Activity A'!$DA$29</f>
        <v>0</v>
      </c>
      <c r="I12" s="71">
        <f>'Activity A'!$DB$29</f>
        <v>0</v>
      </c>
      <c r="J12" s="70">
        <f>'Activity A'!$DC$29</f>
        <v>0</v>
      </c>
      <c r="K12" s="71">
        <f>'Activity A'!$DD$29</f>
        <v>0</v>
      </c>
      <c r="L12" s="70">
        <f>'Activity A'!$DE$29</f>
        <v>0</v>
      </c>
      <c r="M12" s="71">
        <f>'Activity A'!$DF$29</f>
        <v>0</v>
      </c>
      <c r="N12" s="75">
        <f t="shared" si="0"/>
        <v>0</v>
      </c>
      <c r="O12" s="76">
        <f t="shared" si="1"/>
        <v>0</v>
      </c>
    </row>
    <row r="13" spans="1:15" ht="13.5" thickBot="1" x14ac:dyDescent="0.25">
      <c r="A13" s="83" t="s">
        <v>47</v>
      </c>
      <c r="B13" s="84">
        <v>10</v>
      </c>
      <c r="C13" s="77">
        <f>'ALL Activities'!$C18</f>
        <v>0</v>
      </c>
      <c r="D13" s="70">
        <f>'Activity A'!$DI$29</f>
        <v>0</v>
      </c>
      <c r="E13" s="71">
        <f>'Activity A'!$DJ$29</f>
        <v>0</v>
      </c>
      <c r="F13" s="70">
        <f>'Activity A'!$DK$29</f>
        <v>0</v>
      </c>
      <c r="G13" s="71">
        <f>'Activity A'!$DL$29</f>
        <v>0</v>
      </c>
      <c r="H13" s="70">
        <f>'Activity A'!$DM$29</f>
        <v>0</v>
      </c>
      <c r="I13" s="71">
        <f>'Activity A'!$DN$29</f>
        <v>0</v>
      </c>
      <c r="J13" s="70">
        <f>'Activity A'!$DO$29</f>
        <v>0</v>
      </c>
      <c r="K13" s="71">
        <f>'Activity A'!$DP$29</f>
        <v>0</v>
      </c>
      <c r="L13" s="70">
        <f>'Activity A'!$DQ$29</f>
        <v>0</v>
      </c>
      <c r="M13" s="71">
        <f>'Activity A'!$DR$29</f>
        <v>0</v>
      </c>
      <c r="N13" s="75">
        <f t="shared" si="0"/>
        <v>0</v>
      </c>
      <c r="O13" s="76">
        <f t="shared" si="1"/>
        <v>0</v>
      </c>
    </row>
    <row r="14" spans="1:15" ht="13.5" thickBot="1" x14ac:dyDescent="0.25">
      <c r="A14" s="83" t="s">
        <v>47</v>
      </c>
      <c r="B14" s="84">
        <v>11</v>
      </c>
      <c r="C14" s="77">
        <f>'ALL Activities'!$C19</f>
        <v>0</v>
      </c>
      <c r="D14" s="70">
        <f>'Activity A'!$DU$29</f>
        <v>0</v>
      </c>
      <c r="E14" s="71">
        <f>'Activity A'!$DV$29</f>
        <v>0</v>
      </c>
      <c r="F14" s="70">
        <f>'Activity A'!$DW$29</f>
        <v>0</v>
      </c>
      <c r="G14" s="71">
        <f>'Activity A'!$DX$29</f>
        <v>0</v>
      </c>
      <c r="H14" s="70">
        <f>'Activity A'!$DY$29</f>
        <v>0</v>
      </c>
      <c r="I14" s="71">
        <f>'Activity A'!$DZ$29</f>
        <v>0</v>
      </c>
      <c r="J14" s="70">
        <f>'Activity A'!$EA$29</f>
        <v>0</v>
      </c>
      <c r="K14" s="71">
        <f>'Activity A'!$EB$29</f>
        <v>0</v>
      </c>
      <c r="L14" s="70">
        <f>'Activity A'!$EC$29</f>
        <v>0</v>
      </c>
      <c r="M14" s="71">
        <f>'Activity A'!$ED$29</f>
        <v>0</v>
      </c>
      <c r="N14" s="75">
        <f t="shared" si="0"/>
        <v>0</v>
      </c>
      <c r="O14" s="76">
        <f t="shared" si="1"/>
        <v>0</v>
      </c>
    </row>
    <row r="15" spans="1:15" ht="13.5" thickBot="1" x14ac:dyDescent="0.25">
      <c r="A15" s="83" t="s">
        <v>47</v>
      </c>
      <c r="B15" s="84">
        <v>12</v>
      </c>
      <c r="C15" s="77">
        <f>'ALL Activities'!$C20</f>
        <v>0</v>
      </c>
      <c r="D15" s="70">
        <f>'Activity A'!$EG$29</f>
        <v>0</v>
      </c>
      <c r="E15" s="71">
        <f>'Activity A'!$EH$29</f>
        <v>0</v>
      </c>
      <c r="F15" s="70">
        <f>'Activity A'!$EI$29</f>
        <v>0</v>
      </c>
      <c r="G15" s="71">
        <f>'Activity A'!$EJ$29</f>
        <v>0</v>
      </c>
      <c r="H15" s="70">
        <f>'Activity A'!$EK$29</f>
        <v>0</v>
      </c>
      <c r="I15" s="71">
        <f>'Activity A'!$EL$29</f>
        <v>0</v>
      </c>
      <c r="J15" s="70">
        <f>'Activity A'!$EM$29</f>
        <v>0</v>
      </c>
      <c r="K15" s="71">
        <f>'Activity A'!$EN$29</f>
        <v>0</v>
      </c>
      <c r="L15" s="70">
        <f>'Activity A'!$EO$29</f>
        <v>0</v>
      </c>
      <c r="M15" s="71">
        <f>'Activity A'!$EP$29</f>
        <v>0</v>
      </c>
      <c r="N15" s="75">
        <f t="shared" si="0"/>
        <v>0</v>
      </c>
      <c r="O15" s="76">
        <f t="shared" si="1"/>
        <v>0</v>
      </c>
    </row>
    <row r="16" spans="1:15" ht="13.5" thickBot="1" x14ac:dyDescent="0.25">
      <c r="A16" s="83" t="s">
        <v>47</v>
      </c>
      <c r="B16" s="84">
        <v>13</v>
      </c>
      <c r="C16" s="77">
        <f>'ALL Activities'!$C21</f>
        <v>0</v>
      </c>
      <c r="D16" s="70">
        <f>'Activity A'!$ES$29</f>
        <v>0</v>
      </c>
      <c r="E16" s="71">
        <f>'Activity A'!$ET$29</f>
        <v>0</v>
      </c>
      <c r="F16" s="70">
        <f>'Activity A'!$EU$29</f>
        <v>0</v>
      </c>
      <c r="G16" s="71">
        <f>'Activity A'!$EV$29</f>
        <v>0</v>
      </c>
      <c r="H16" s="70">
        <f>'Activity A'!$EW$29</f>
        <v>0</v>
      </c>
      <c r="I16" s="71">
        <f>'Activity A'!$EX$29</f>
        <v>0</v>
      </c>
      <c r="J16" s="70">
        <f>'Activity A'!$EY$29</f>
        <v>0</v>
      </c>
      <c r="K16" s="71">
        <f>'Activity A'!$EZ$29</f>
        <v>0</v>
      </c>
      <c r="L16" s="70">
        <f>'Activity A'!$FA$29</f>
        <v>0</v>
      </c>
      <c r="M16" s="71">
        <f>'Activity A'!$FB$29</f>
        <v>0</v>
      </c>
      <c r="N16" s="75">
        <f t="shared" si="0"/>
        <v>0</v>
      </c>
      <c r="O16" s="76">
        <f t="shared" si="1"/>
        <v>0</v>
      </c>
    </row>
    <row r="17" spans="1:15" ht="13.5" thickBot="1" x14ac:dyDescent="0.25">
      <c r="A17" s="83" t="s">
        <v>47</v>
      </c>
      <c r="B17" s="154">
        <v>14</v>
      </c>
      <c r="C17" s="77">
        <f>'ALL Activities'!$C22</f>
        <v>0</v>
      </c>
      <c r="D17" s="70">
        <f>'Activity A'!$FE$29</f>
        <v>0</v>
      </c>
      <c r="E17" s="71">
        <f>'Activity A'!$FF$29</f>
        <v>0</v>
      </c>
      <c r="F17" s="70">
        <f>'Activity A'!$FG$29</f>
        <v>0</v>
      </c>
      <c r="G17" s="71">
        <f>'Activity A'!$FH$29</f>
        <v>0</v>
      </c>
      <c r="H17" s="70">
        <f>'Activity A'!$FI$29</f>
        <v>0</v>
      </c>
      <c r="I17" s="71">
        <f>'Activity A'!$FJ$29</f>
        <v>0</v>
      </c>
      <c r="J17" s="70">
        <f>'Activity A'!$FK$29</f>
        <v>0</v>
      </c>
      <c r="K17" s="71">
        <f>'Activity A'!$FL$29</f>
        <v>0</v>
      </c>
      <c r="L17" s="70">
        <f>'Activity A'!$FM$29</f>
        <v>0</v>
      </c>
      <c r="M17" s="71">
        <f>'Activity A'!$FN$29</f>
        <v>0</v>
      </c>
      <c r="N17" s="75">
        <f t="shared" si="0"/>
        <v>0</v>
      </c>
      <c r="O17" s="76">
        <f t="shared" si="1"/>
        <v>0</v>
      </c>
    </row>
    <row r="18" spans="1:15" ht="13.5" thickBot="1" x14ac:dyDescent="0.25">
      <c r="A18" s="83" t="s">
        <v>47</v>
      </c>
      <c r="B18" s="154">
        <v>15</v>
      </c>
      <c r="C18" s="77">
        <f>'ALL Activities'!$C23</f>
        <v>0</v>
      </c>
      <c r="D18" s="70">
        <f>'Activity A'!$FQ$29</f>
        <v>0</v>
      </c>
      <c r="E18" s="71">
        <f>'Activity A'!$FR$29</f>
        <v>0</v>
      </c>
      <c r="F18" s="70">
        <f>'Activity A'!$FS$29</f>
        <v>0</v>
      </c>
      <c r="G18" s="71">
        <f>'Activity A'!$FT$29</f>
        <v>0</v>
      </c>
      <c r="H18" s="70">
        <f>'Activity A'!$FU$29</f>
        <v>0</v>
      </c>
      <c r="I18" s="71">
        <f>'Activity A'!$FV$29</f>
        <v>0</v>
      </c>
      <c r="J18" s="70">
        <f>'Activity A'!$FW$29</f>
        <v>0</v>
      </c>
      <c r="K18" s="71">
        <f>'Activity A'!$FX$29</f>
        <v>0</v>
      </c>
      <c r="L18" s="70">
        <f>'Activity A'!$FY$29</f>
        <v>0</v>
      </c>
      <c r="M18" s="71">
        <f>'Activity A'!$FZ$29</f>
        <v>0</v>
      </c>
      <c r="N18" s="75">
        <f t="shared" si="0"/>
        <v>0</v>
      </c>
      <c r="O18" s="76">
        <f t="shared" si="1"/>
        <v>0</v>
      </c>
    </row>
    <row r="19" spans="1:15" s="160" customFormat="1" ht="16.5" customHeight="1" thickBot="1" x14ac:dyDescent="0.25">
      <c r="A19" s="335" t="s">
        <v>117</v>
      </c>
      <c r="B19" s="336"/>
      <c r="C19" s="337"/>
      <c r="D19" s="156">
        <f t="shared" ref="D19:M19" si="2">SUM(D4:D16)</f>
        <v>25000</v>
      </c>
      <c r="E19" s="157">
        <f t="shared" si="2"/>
        <v>75000</v>
      </c>
      <c r="F19" s="156">
        <f t="shared" si="2"/>
        <v>0</v>
      </c>
      <c r="G19" s="157">
        <f t="shared" si="2"/>
        <v>0</v>
      </c>
      <c r="H19" s="156">
        <f t="shared" si="2"/>
        <v>0</v>
      </c>
      <c r="I19" s="157">
        <f t="shared" si="2"/>
        <v>0</v>
      </c>
      <c r="J19" s="156">
        <f t="shared" si="2"/>
        <v>0</v>
      </c>
      <c r="K19" s="157">
        <f t="shared" si="2"/>
        <v>0</v>
      </c>
      <c r="L19" s="156">
        <f t="shared" si="2"/>
        <v>0</v>
      </c>
      <c r="M19" s="157">
        <f t="shared" si="2"/>
        <v>0</v>
      </c>
      <c r="N19" s="156">
        <f>IF(SUM(D19,F19,H19,J19,L19)=SUM(N4:N16), SUM(N4:N16), "ERROR")</f>
        <v>25000</v>
      </c>
      <c r="O19" s="157">
        <f>IF(SUM(E19,G19,I19,K19,M19)=SUM(O4:O16), SUM(O4:O16), "ERROR")</f>
        <v>75000</v>
      </c>
    </row>
    <row r="20" spans="1:15" s="65" customFormat="1" ht="13.5" thickBot="1" x14ac:dyDescent="0.25">
      <c r="A20" s="79" t="s">
        <v>48</v>
      </c>
      <c r="B20" s="80"/>
      <c r="C20" s="155" t="str">
        <f>'ALL Activities'!$C25</f>
        <v>Risk and socio economic asssessment with related management framework</v>
      </c>
      <c r="D20" s="68"/>
      <c r="E20" s="69"/>
      <c r="F20" s="68"/>
      <c r="G20" s="69"/>
      <c r="H20" s="68"/>
      <c r="I20" s="69"/>
      <c r="J20" s="68"/>
      <c r="K20" s="69"/>
      <c r="L20" s="68"/>
      <c r="M20" s="69"/>
      <c r="N20" s="68"/>
      <c r="O20" s="69"/>
    </row>
    <row r="21" spans="1:15" ht="26.25" thickBot="1" x14ac:dyDescent="0.25">
      <c r="A21" s="85" t="s">
        <v>48</v>
      </c>
      <c r="B21" s="82">
        <v>1</v>
      </c>
      <c r="C21" s="77" t="str">
        <f>'ALL Activities'!$C26</f>
        <v>To update RA and RM procedures and guidelines in line with recent developments under CPB</v>
      </c>
      <c r="D21" s="70">
        <f>'Activity B'!$E$29</f>
        <v>7000</v>
      </c>
      <c r="E21" s="71">
        <f>'Activity B'!$F$29</f>
        <v>21000</v>
      </c>
      <c r="F21" s="70">
        <f>'Activity B'!$G$29</f>
        <v>61000</v>
      </c>
      <c r="G21" s="71">
        <f>'Activity B'!$H$29</f>
        <v>183000</v>
      </c>
      <c r="H21" s="70">
        <f>'Activity B'!$I$29</f>
        <v>7000</v>
      </c>
      <c r="I21" s="71">
        <f>'Activity B'!$J$29</f>
        <v>21000</v>
      </c>
      <c r="J21" s="70">
        <f>'Activity B'!$K$29</f>
        <v>0</v>
      </c>
      <c r="K21" s="71">
        <f>'Activity B'!$L$29</f>
        <v>0</v>
      </c>
      <c r="L21" s="70">
        <f>'Activity B'!$M$29</f>
        <v>0</v>
      </c>
      <c r="M21" s="71">
        <f>'Activity B'!$N$29</f>
        <v>0</v>
      </c>
      <c r="N21" s="75">
        <f>SUM(D21,F21,H21,J21,L21)</f>
        <v>75000</v>
      </c>
      <c r="O21" s="76">
        <f>SUM(E21,G21,I21,K21,M21)</f>
        <v>225000</v>
      </c>
    </row>
    <row r="22" spans="1:15" ht="26.25" thickBot="1" x14ac:dyDescent="0.25">
      <c r="A22" s="86" t="s">
        <v>48</v>
      </c>
      <c r="B22" s="84">
        <v>2</v>
      </c>
      <c r="C22" s="77" t="str">
        <f>'ALL Activities'!$C27</f>
        <v>To develop socio-economic guidelines and methodologies for assessment of LMO</v>
      </c>
      <c r="D22" s="70">
        <f>'Activity B'!$Q$29</f>
        <v>0</v>
      </c>
      <c r="E22" s="71">
        <f>'Activity B'!$R$29</f>
        <v>0</v>
      </c>
      <c r="F22" s="70">
        <f>'Activity B'!$S$29</f>
        <v>61000</v>
      </c>
      <c r="G22" s="71">
        <f>'Activity B'!$T$29</f>
        <v>183000</v>
      </c>
      <c r="H22" s="70">
        <f>'Activity B'!$U$29</f>
        <v>14000</v>
      </c>
      <c r="I22" s="71">
        <f>'Activity B'!$V$29</f>
        <v>42000</v>
      </c>
      <c r="J22" s="70">
        <f>'Activity B'!$W$29</f>
        <v>0</v>
      </c>
      <c r="K22" s="71">
        <f>'Activity B'!$X$29</f>
        <v>0</v>
      </c>
      <c r="L22" s="70">
        <f>'Activity B'!$Y$29</f>
        <v>0</v>
      </c>
      <c r="M22" s="71">
        <f>'Activity B'!$Z$29</f>
        <v>0</v>
      </c>
      <c r="N22" s="75">
        <f t="shared" ref="N22:N35" si="3">SUM(D22,F22,H22,J22,L22)</f>
        <v>75000</v>
      </c>
      <c r="O22" s="76">
        <f t="shared" ref="O22:O35" si="4">SUM(E22,G22,I22,K22,M22)</f>
        <v>225000</v>
      </c>
    </row>
    <row r="23" spans="1:15" ht="13.5" thickBot="1" x14ac:dyDescent="0.25">
      <c r="A23" s="87" t="s">
        <v>48</v>
      </c>
      <c r="B23" s="84">
        <v>3</v>
      </c>
      <c r="C23" s="77">
        <f>'ALL Activities'!$C28</f>
        <v>0</v>
      </c>
      <c r="D23" s="70">
        <f>'Activity B'!$AC$29</f>
        <v>0</v>
      </c>
      <c r="E23" s="71">
        <f>'Activity B'!$AD$29</f>
        <v>0</v>
      </c>
      <c r="F23" s="70">
        <f>'Activity B'!$AE$29</f>
        <v>0</v>
      </c>
      <c r="G23" s="71">
        <f>'Activity B'!$AF$29</f>
        <v>0</v>
      </c>
      <c r="H23" s="70">
        <f>'Activity B'!$AG$29</f>
        <v>0</v>
      </c>
      <c r="I23" s="71">
        <f>'Activity B'!$AH$29</f>
        <v>0</v>
      </c>
      <c r="J23" s="70">
        <f>'Activity B'!$AI$29</f>
        <v>0</v>
      </c>
      <c r="K23" s="71">
        <f>'Activity B'!$AJ$29</f>
        <v>0</v>
      </c>
      <c r="L23" s="70">
        <f>'Activity B'!$AK$29</f>
        <v>0</v>
      </c>
      <c r="M23" s="71">
        <f>'Activity B'!$AL$29</f>
        <v>0</v>
      </c>
      <c r="N23" s="75">
        <f t="shared" si="3"/>
        <v>0</v>
      </c>
      <c r="O23" s="76">
        <f t="shared" si="4"/>
        <v>0</v>
      </c>
    </row>
    <row r="24" spans="1:15" ht="13.5" thickBot="1" x14ac:dyDescent="0.25">
      <c r="A24" s="86" t="s">
        <v>48</v>
      </c>
      <c r="B24" s="84">
        <v>4</v>
      </c>
      <c r="C24" s="77">
        <f>'ALL Activities'!$C29</f>
        <v>0</v>
      </c>
      <c r="D24" s="70">
        <f>'Activity B'!$AO$29</f>
        <v>0</v>
      </c>
      <c r="E24" s="71">
        <f>'Activity B'!$AP$29</f>
        <v>0</v>
      </c>
      <c r="F24" s="70">
        <f>'Activity B'!$AQ$29</f>
        <v>0</v>
      </c>
      <c r="G24" s="71">
        <f>'Activity B'!$AR$29</f>
        <v>0</v>
      </c>
      <c r="H24" s="70">
        <f>'Activity B'!$AS$29</f>
        <v>0</v>
      </c>
      <c r="I24" s="71">
        <f>'Activity B'!$AT$29</f>
        <v>0</v>
      </c>
      <c r="J24" s="70">
        <f>'Activity B'!$AU$29</f>
        <v>0</v>
      </c>
      <c r="K24" s="71">
        <f>'Activity B'!$AV$29</f>
        <v>0</v>
      </c>
      <c r="L24" s="70">
        <f>'Activity B'!$AW$29</f>
        <v>0</v>
      </c>
      <c r="M24" s="71">
        <f>'Activity B'!$AX$29</f>
        <v>0</v>
      </c>
      <c r="N24" s="75">
        <f t="shared" si="3"/>
        <v>0</v>
      </c>
      <c r="O24" s="76">
        <f t="shared" si="4"/>
        <v>0</v>
      </c>
    </row>
    <row r="25" spans="1:15" ht="13.5" thickBot="1" x14ac:dyDescent="0.25">
      <c r="A25" s="86" t="s">
        <v>48</v>
      </c>
      <c r="B25" s="84">
        <v>5</v>
      </c>
      <c r="C25" s="77">
        <f>'ALL Activities'!$C30</f>
        <v>0</v>
      </c>
      <c r="D25" s="70">
        <f>'Activity B'!$BA$29</f>
        <v>0</v>
      </c>
      <c r="E25" s="71">
        <f>'Activity B'!$BB$29</f>
        <v>0</v>
      </c>
      <c r="F25" s="70">
        <f>'Activity B'!$BC$29</f>
        <v>0</v>
      </c>
      <c r="G25" s="71">
        <f>'Activity B'!$BD$29</f>
        <v>0</v>
      </c>
      <c r="H25" s="70">
        <f>'Activity B'!$BE$29</f>
        <v>0</v>
      </c>
      <c r="I25" s="71">
        <f>'Activity B'!$BF$29</f>
        <v>0</v>
      </c>
      <c r="J25" s="70">
        <f>'Activity B'!$BG$29</f>
        <v>0</v>
      </c>
      <c r="K25" s="71">
        <f>'Activity B'!$BH$29</f>
        <v>0</v>
      </c>
      <c r="L25" s="70">
        <f>'Activity B'!$BI$29</f>
        <v>0</v>
      </c>
      <c r="M25" s="71">
        <f>'Activity B'!$BJ$29</f>
        <v>0</v>
      </c>
      <c r="N25" s="75">
        <f t="shared" si="3"/>
        <v>0</v>
      </c>
      <c r="O25" s="76">
        <f t="shared" si="4"/>
        <v>0</v>
      </c>
    </row>
    <row r="26" spans="1:15" ht="13.5" thickBot="1" x14ac:dyDescent="0.25">
      <c r="A26" s="86" t="s">
        <v>48</v>
      </c>
      <c r="B26" s="84">
        <v>6</v>
      </c>
      <c r="C26" s="77">
        <f>'ALL Activities'!$C31</f>
        <v>0</v>
      </c>
      <c r="D26" s="70">
        <f>'Activity B'!$BM$29</f>
        <v>0</v>
      </c>
      <c r="E26" s="71">
        <f>'Activity B'!$BN$29</f>
        <v>0</v>
      </c>
      <c r="F26" s="70">
        <f>'Activity B'!$BO$29</f>
        <v>0</v>
      </c>
      <c r="G26" s="71">
        <f>'Activity B'!$BP$29</f>
        <v>0</v>
      </c>
      <c r="H26" s="70">
        <f>'Activity B'!$BQ$29</f>
        <v>0</v>
      </c>
      <c r="I26" s="71">
        <f>'Activity B'!$BR$29</f>
        <v>0</v>
      </c>
      <c r="J26" s="70">
        <f>'Activity B'!$BS$29</f>
        <v>0</v>
      </c>
      <c r="K26" s="71">
        <f>'Activity B'!$BT$29</f>
        <v>0</v>
      </c>
      <c r="L26" s="70">
        <f>'Activity B'!$BU$29</f>
        <v>0</v>
      </c>
      <c r="M26" s="71">
        <f>'Activity B'!$BV$29</f>
        <v>0</v>
      </c>
      <c r="N26" s="75">
        <f t="shared" si="3"/>
        <v>0</v>
      </c>
      <c r="O26" s="76">
        <f t="shared" si="4"/>
        <v>0</v>
      </c>
    </row>
    <row r="27" spans="1:15" ht="13.5" thickBot="1" x14ac:dyDescent="0.25">
      <c r="A27" s="86" t="s">
        <v>48</v>
      </c>
      <c r="B27" s="84">
        <v>7</v>
      </c>
      <c r="C27" s="77">
        <f>'ALL Activities'!$C32</f>
        <v>0</v>
      </c>
      <c r="D27" s="70">
        <f>'Activity B'!$BY$29</f>
        <v>0</v>
      </c>
      <c r="E27" s="71">
        <f>'Activity B'!$BZ$29</f>
        <v>0</v>
      </c>
      <c r="F27" s="70">
        <f>'Activity B'!$CA$29</f>
        <v>0</v>
      </c>
      <c r="G27" s="71">
        <f>'Activity B'!$CB$29</f>
        <v>0</v>
      </c>
      <c r="H27" s="70">
        <f>'Activity B'!$CC$29</f>
        <v>0</v>
      </c>
      <c r="I27" s="71">
        <f>'Activity B'!$CD$29</f>
        <v>0</v>
      </c>
      <c r="J27" s="70">
        <f>'Activity B'!$CE$29</f>
        <v>0</v>
      </c>
      <c r="K27" s="71">
        <f>'Activity B'!$CF$29</f>
        <v>0</v>
      </c>
      <c r="L27" s="70">
        <f>'Activity B'!$CG$29</f>
        <v>0</v>
      </c>
      <c r="M27" s="71">
        <f>'Activity B'!$CH$29</f>
        <v>0</v>
      </c>
      <c r="N27" s="75">
        <f t="shared" si="3"/>
        <v>0</v>
      </c>
      <c r="O27" s="76">
        <f t="shared" si="4"/>
        <v>0</v>
      </c>
    </row>
    <row r="28" spans="1:15" ht="13.5" thickBot="1" x14ac:dyDescent="0.25">
      <c r="A28" s="86" t="s">
        <v>48</v>
      </c>
      <c r="B28" s="84">
        <v>8</v>
      </c>
      <c r="C28" s="77">
        <f>'ALL Activities'!$C33</f>
        <v>0</v>
      </c>
      <c r="D28" s="70">
        <f>'Activity B'!$CK$29</f>
        <v>0</v>
      </c>
      <c r="E28" s="71">
        <f>'Activity B'!$CL$29</f>
        <v>0</v>
      </c>
      <c r="F28" s="70">
        <f>'Activity B'!$CM$29</f>
        <v>0</v>
      </c>
      <c r="G28" s="71">
        <f>'Activity B'!$CN$29</f>
        <v>0</v>
      </c>
      <c r="H28" s="70">
        <f>'Activity B'!$CO$29</f>
        <v>0</v>
      </c>
      <c r="I28" s="71">
        <f>'Activity B'!$CP$29</f>
        <v>0</v>
      </c>
      <c r="J28" s="70">
        <f>'Activity B'!$CQ$29</f>
        <v>0</v>
      </c>
      <c r="K28" s="71">
        <f>'Activity B'!$CR$29</f>
        <v>0</v>
      </c>
      <c r="L28" s="70">
        <f>'Activity B'!$CS$29</f>
        <v>0</v>
      </c>
      <c r="M28" s="71">
        <f>'Activity B'!$CT$29</f>
        <v>0</v>
      </c>
      <c r="N28" s="75">
        <f t="shared" si="3"/>
        <v>0</v>
      </c>
      <c r="O28" s="76">
        <f t="shared" si="4"/>
        <v>0</v>
      </c>
    </row>
    <row r="29" spans="1:15" ht="13.5" thickBot="1" x14ac:dyDescent="0.25">
      <c r="A29" s="86" t="s">
        <v>48</v>
      </c>
      <c r="B29" s="84">
        <v>9</v>
      </c>
      <c r="C29" s="77">
        <f>'ALL Activities'!$C34</f>
        <v>0</v>
      </c>
      <c r="D29" s="70">
        <f>'Activity B'!$CW$29</f>
        <v>0</v>
      </c>
      <c r="E29" s="71">
        <f>'Activity B'!$CX$29</f>
        <v>0</v>
      </c>
      <c r="F29" s="70">
        <f>'Activity B'!$CY$29</f>
        <v>0</v>
      </c>
      <c r="G29" s="71">
        <f>'Activity B'!$CZ$29</f>
        <v>0</v>
      </c>
      <c r="H29" s="70">
        <f>'Activity B'!$DA$29</f>
        <v>0</v>
      </c>
      <c r="I29" s="71">
        <f>'Activity B'!$DB$29</f>
        <v>0</v>
      </c>
      <c r="J29" s="70">
        <f>'Activity B'!$DC$29</f>
        <v>0</v>
      </c>
      <c r="K29" s="71">
        <f>'Activity B'!$DD$29</f>
        <v>0</v>
      </c>
      <c r="L29" s="70">
        <f>'Activity B'!$DE$29</f>
        <v>0</v>
      </c>
      <c r="M29" s="71">
        <f>'Activity B'!$DF$29</f>
        <v>0</v>
      </c>
      <c r="N29" s="75">
        <f t="shared" si="3"/>
        <v>0</v>
      </c>
      <c r="O29" s="76">
        <f t="shared" si="4"/>
        <v>0</v>
      </c>
    </row>
    <row r="30" spans="1:15" ht="13.5" thickBot="1" x14ac:dyDescent="0.25">
      <c r="A30" s="86" t="s">
        <v>48</v>
      </c>
      <c r="B30" s="84">
        <v>10</v>
      </c>
      <c r="C30" s="77">
        <f>'ALL Activities'!$C35</f>
        <v>0</v>
      </c>
      <c r="D30" s="70">
        <f>'Activity B'!$DI$29</f>
        <v>0</v>
      </c>
      <c r="E30" s="71">
        <f>'Activity B'!$DJ$29</f>
        <v>0</v>
      </c>
      <c r="F30" s="70">
        <f>'Activity B'!$DK$29</f>
        <v>0</v>
      </c>
      <c r="G30" s="71">
        <f>'Activity B'!$DL$29</f>
        <v>0</v>
      </c>
      <c r="H30" s="70">
        <f>'Activity B'!$DM$29</f>
        <v>0</v>
      </c>
      <c r="I30" s="71">
        <f>'Activity B'!$DN$29</f>
        <v>0</v>
      </c>
      <c r="J30" s="70">
        <f>'Activity B'!$DO$29</f>
        <v>0</v>
      </c>
      <c r="K30" s="71">
        <f>'Activity B'!$DP$29</f>
        <v>0</v>
      </c>
      <c r="L30" s="70">
        <f>'Activity B'!$DQ$29</f>
        <v>0</v>
      </c>
      <c r="M30" s="71">
        <f>'Activity B'!$DR$29</f>
        <v>0</v>
      </c>
      <c r="N30" s="75">
        <f t="shared" si="3"/>
        <v>0</v>
      </c>
      <c r="O30" s="76">
        <f t="shared" si="4"/>
        <v>0</v>
      </c>
    </row>
    <row r="31" spans="1:15" ht="13.5" thickBot="1" x14ac:dyDescent="0.25">
      <c r="A31" s="86" t="s">
        <v>48</v>
      </c>
      <c r="B31" s="84">
        <v>11</v>
      </c>
      <c r="C31" s="77">
        <f>'ALL Activities'!$C36</f>
        <v>0</v>
      </c>
      <c r="D31" s="70">
        <f>'Activity B'!$DU$29</f>
        <v>0</v>
      </c>
      <c r="E31" s="71">
        <f>'Activity B'!$DV$29</f>
        <v>0</v>
      </c>
      <c r="F31" s="70">
        <f>'Activity B'!$DW$29</f>
        <v>0</v>
      </c>
      <c r="G31" s="71">
        <f>'Activity B'!$DX$29</f>
        <v>0</v>
      </c>
      <c r="H31" s="70">
        <f>'Activity B'!$DY$29</f>
        <v>0</v>
      </c>
      <c r="I31" s="71">
        <f>'Activity B'!$DZ$29</f>
        <v>0</v>
      </c>
      <c r="J31" s="70">
        <f>'Activity B'!$EA$29</f>
        <v>0</v>
      </c>
      <c r="K31" s="71">
        <f>'Activity B'!$EB$29</f>
        <v>0</v>
      </c>
      <c r="L31" s="70">
        <f>'Activity B'!$EC$29</f>
        <v>0</v>
      </c>
      <c r="M31" s="71">
        <f>'Activity B'!$ED$29</f>
        <v>0</v>
      </c>
      <c r="N31" s="75">
        <f t="shared" si="3"/>
        <v>0</v>
      </c>
      <c r="O31" s="76">
        <f t="shared" si="4"/>
        <v>0</v>
      </c>
    </row>
    <row r="32" spans="1:15" ht="13.5" thickBot="1" x14ac:dyDescent="0.25">
      <c r="A32" s="86" t="s">
        <v>48</v>
      </c>
      <c r="B32" s="84">
        <v>12</v>
      </c>
      <c r="C32" s="77">
        <f>'ALL Activities'!$C37</f>
        <v>0</v>
      </c>
      <c r="D32" s="70">
        <f>'Activity B'!$EG$29</f>
        <v>0</v>
      </c>
      <c r="E32" s="71">
        <f>'Activity B'!$EH$29</f>
        <v>0</v>
      </c>
      <c r="F32" s="70">
        <f>'Activity B'!$EI$29</f>
        <v>0</v>
      </c>
      <c r="G32" s="71">
        <f>'Activity B'!$EJ$29</f>
        <v>0</v>
      </c>
      <c r="H32" s="70">
        <f>'Activity B'!$EK$29</f>
        <v>0</v>
      </c>
      <c r="I32" s="71">
        <f>'Activity B'!$EL$29</f>
        <v>0</v>
      </c>
      <c r="J32" s="70">
        <f>'Activity B'!$EM$29</f>
        <v>0</v>
      </c>
      <c r="K32" s="71">
        <f>'Activity B'!$EN$29</f>
        <v>0</v>
      </c>
      <c r="L32" s="70">
        <f>'Activity B'!$EO$29</f>
        <v>0</v>
      </c>
      <c r="M32" s="71">
        <f>'Activity B'!$EP$29</f>
        <v>0</v>
      </c>
      <c r="N32" s="75">
        <f t="shared" si="3"/>
        <v>0</v>
      </c>
      <c r="O32" s="76">
        <f t="shared" si="4"/>
        <v>0</v>
      </c>
    </row>
    <row r="33" spans="1:15" ht="13.5" thickBot="1" x14ac:dyDescent="0.25">
      <c r="A33" s="86" t="s">
        <v>48</v>
      </c>
      <c r="B33" s="84">
        <v>13</v>
      </c>
      <c r="C33" s="77">
        <f>'ALL Activities'!$C38</f>
        <v>0</v>
      </c>
      <c r="D33" s="70">
        <f>'Activity B'!$ES$29</f>
        <v>0</v>
      </c>
      <c r="E33" s="71">
        <f>'Activity B'!$ET$29</f>
        <v>0</v>
      </c>
      <c r="F33" s="70">
        <f>'Activity B'!$EU$29</f>
        <v>0</v>
      </c>
      <c r="G33" s="71">
        <f>'Activity B'!$EV$29</f>
        <v>0</v>
      </c>
      <c r="H33" s="70">
        <f>'Activity B'!$EW$29</f>
        <v>0</v>
      </c>
      <c r="I33" s="71">
        <f>'Activity B'!$EX$29</f>
        <v>0</v>
      </c>
      <c r="J33" s="70">
        <f>'Activity B'!$EY$29</f>
        <v>0</v>
      </c>
      <c r="K33" s="71">
        <f>'Activity B'!$EZ$29</f>
        <v>0</v>
      </c>
      <c r="L33" s="70">
        <f>'Activity B'!$FA$29</f>
        <v>0</v>
      </c>
      <c r="M33" s="71">
        <f>'Activity B'!$FB$29</f>
        <v>0</v>
      </c>
      <c r="N33" s="75">
        <f t="shared" si="3"/>
        <v>0</v>
      </c>
      <c r="O33" s="76">
        <f t="shared" si="4"/>
        <v>0</v>
      </c>
    </row>
    <row r="34" spans="1:15" ht="13.5" thickBot="1" x14ac:dyDescent="0.25">
      <c r="A34" s="86" t="s">
        <v>48</v>
      </c>
      <c r="B34" s="84">
        <v>14</v>
      </c>
      <c r="C34" s="77">
        <f>'ALL Activities'!$C39</f>
        <v>0</v>
      </c>
      <c r="D34" s="70">
        <f>'Activity B'!$FE$29</f>
        <v>0</v>
      </c>
      <c r="E34" s="71">
        <f>'Activity B'!$FF$29</f>
        <v>0</v>
      </c>
      <c r="F34" s="70">
        <f>'Activity B'!$FG$29</f>
        <v>0</v>
      </c>
      <c r="G34" s="71">
        <f>'Activity B'!$FH$29</f>
        <v>0</v>
      </c>
      <c r="H34" s="70">
        <f>'Activity B'!$FI$29</f>
        <v>0</v>
      </c>
      <c r="I34" s="71">
        <f>'Activity B'!$FJ$29</f>
        <v>0</v>
      </c>
      <c r="J34" s="70">
        <f>'Activity B'!$FK$29</f>
        <v>0</v>
      </c>
      <c r="K34" s="71">
        <f>'Activity B'!$FL$29</f>
        <v>0</v>
      </c>
      <c r="L34" s="70">
        <f>'Activity B'!$FM$29</f>
        <v>0</v>
      </c>
      <c r="M34" s="71">
        <f>'Activity B'!$FN$29</f>
        <v>0</v>
      </c>
      <c r="N34" s="75">
        <f t="shared" si="3"/>
        <v>0</v>
      </c>
      <c r="O34" s="76">
        <f t="shared" si="4"/>
        <v>0</v>
      </c>
    </row>
    <row r="35" spans="1:15" ht="13.5" thickBot="1" x14ac:dyDescent="0.25">
      <c r="A35" s="86" t="s">
        <v>48</v>
      </c>
      <c r="B35" s="84">
        <v>15</v>
      </c>
      <c r="C35" s="77">
        <f>'ALL Activities'!$C40</f>
        <v>0</v>
      </c>
      <c r="D35" s="70">
        <f>'Activity B'!$FQ$29</f>
        <v>0</v>
      </c>
      <c r="E35" s="71">
        <f>'Activity B'!$FR$29</f>
        <v>0</v>
      </c>
      <c r="F35" s="70">
        <f>'Activity B'!$FS$29</f>
        <v>0</v>
      </c>
      <c r="G35" s="71">
        <f>'Activity B'!$FT$29</f>
        <v>0</v>
      </c>
      <c r="H35" s="70">
        <f>'Activity B'!$FU$29</f>
        <v>0</v>
      </c>
      <c r="I35" s="71">
        <f>'Activity B'!$FV$29</f>
        <v>0</v>
      </c>
      <c r="J35" s="70">
        <f>'Activity B'!$FW$29</f>
        <v>0</v>
      </c>
      <c r="K35" s="71">
        <f>'Activity B'!$FX$29</f>
        <v>0</v>
      </c>
      <c r="L35" s="70">
        <f>'Activity B'!$FY$29</f>
        <v>0</v>
      </c>
      <c r="M35" s="71">
        <f>'Activity B'!$FZ$29</f>
        <v>0</v>
      </c>
      <c r="N35" s="75">
        <f t="shared" si="3"/>
        <v>0</v>
      </c>
      <c r="O35" s="76">
        <f t="shared" si="4"/>
        <v>0</v>
      </c>
    </row>
    <row r="36" spans="1:15" s="159" customFormat="1" ht="13.5" thickBot="1" x14ac:dyDescent="0.25">
      <c r="A36" s="338" t="s">
        <v>118</v>
      </c>
      <c r="B36" s="333"/>
      <c r="C36" s="334"/>
      <c r="D36" s="156">
        <f t="shared" ref="D36:M36" si="5">SUM(D21:D35)</f>
        <v>7000</v>
      </c>
      <c r="E36" s="157">
        <f t="shared" si="5"/>
        <v>21000</v>
      </c>
      <c r="F36" s="156">
        <f t="shared" si="5"/>
        <v>122000</v>
      </c>
      <c r="G36" s="157">
        <f t="shared" si="5"/>
        <v>366000</v>
      </c>
      <c r="H36" s="156">
        <f t="shared" si="5"/>
        <v>21000</v>
      </c>
      <c r="I36" s="157">
        <f t="shared" si="5"/>
        <v>63000</v>
      </c>
      <c r="J36" s="156">
        <f t="shared" si="5"/>
        <v>0</v>
      </c>
      <c r="K36" s="157">
        <f t="shared" si="5"/>
        <v>0</v>
      </c>
      <c r="L36" s="156">
        <f t="shared" si="5"/>
        <v>0</v>
      </c>
      <c r="M36" s="157">
        <f t="shared" si="5"/>
        <v>0</v>
      </c>
      <c r="N36" s="156">
        <f>IF(SUM(D36,F36,H36,J36,L36)=SUM(N21:N35), SUM(N21:N35), "ERROR")</f>
        <v>150000</v>
      </c>
      <c r="O36" s="158">
        <f>IF(SUM(E36,G36,I36,K36,M36)=SUM(O21:O35), SUM(O21:O35), "ERROR")</f>
        <v>450000</v>
      </c>
    </row>
    <row r="37" spans="1:15" s="65" customFormat="1" ht="13.5" thickBot="1" x14ac:dyDescent="0.25">
      <c r="A37" s="78" t="s">
        <v>49</v>
      </c>
      <c r="B37" s="80"/>
      <c r="C37" s="155" t="str">
        <f>'ALL Activities'!$C42</f>
        <v>Framework for handling LMOs</v>
      </c>
      <c r="D37" s="68"/>
      <c r="E37" s="69"/>
      <c r="F37" s="68"/>
      <c r="G37" s="69"/>
      <c r="H37" s="68"/>
      <c r="I37" s="69"/>
      <c r="J37" s="68"/>
      <c r="K37" s="69"/>
      <c r="L37" s="68"/>
      <c r="M37" s="69"/>
      <c r="N37" s="68"/>
      <c r="O37" s="69"/>
    </row>
    <row r="38" spans="1:15" ht="26.25" thickBot="1" x14ac:dyDescent="0.25">
      <c r="A38" s="87" t="s">
        <v>49</v>
      </c>
      <c r="B38" s="82">
        <v>1</v>
      </c>
      <c r="C38" s="77" t="str">
        <f>'ALL Activities'!$C43</f>
        <v>To develop procedural guidelines for  handling, transport, packaging and identification of LMOs</v>
      </c>
      <c r="D38" s="70">
        <f>'Activity C'!$E$29</f>
        <v>6500</v>
      </c>
      <c r="E38" s="71">
        <f>'Activity C'!$F$29</f>
        <v>19500</v>
      </c>
      <c r="F38" s="70">
        <f>'Activity C'!$G$29</f>
        <v>30500</v>
      </c>
      <c r="G38" s="71">
        <f>'Activity C'!$H$29</f>
        <v>99000</v>
      </c>
      <c r="H38" s="70">
        <f>'Activity C'!$I$29</f>
        <v>26500</v>
      </c>
      <c r="I38" s="71">
        <f>'Activity C'!$J$29</f>
        <v>87000</v>
      </c>
      <c r="J38" s="70">
        <f>'Activity C'!$K$29</f>
        <v>6500</v>
      </c>
      <c r="K38" s="71">
        <f>'Activity C'!$L$29</f>
        <v>19500</v>
      </c>
      <c r="L38" s="70">
        <f>'Activity C'!$M$29</f>
        <v>0</v>
      </c>
      <c r="M38" s="71">
        <f>'Activity C'!$N$29</f>
        <v>0</v>
      </c>
      <c r="N38" s="75">
        <f>SUM(D38,F38,H38,J38,L38)</f>
        <v>70000</v>
      </c>
      <c r="O38" s="76">
        <f>SUM(E38,G38,I38,K38,M38)</f>
        <v>225000</v>
      </c>
    </row>
    <row r="39" spans="1:15" ht="39" thickBot="1" x14ac:dyDescent="0.25">
      <c r="A39" s="86" t="s">
        <v>49</v>
      </c>
      <c r="B39" s="84">
        <v>2</v>
      </c>
      <c r="C39" s="77" t="str">
        <f>'ALL Activities'!$C44</f>
        <v>To develop implementation plan for the Nagoya – Kuala Lumpur Supplementary Protocol on Liability and Redress to the Cartagena Protocol on Biosafety developed</v>
      </c>
      <c r="D39" s="70">
        <f>'Activity C'!$Q$29</f>
        <v>7000</v>
      </c>
      <c r="E39" s="71">
        <f>'Activity C'!$R$29</f>
        <v>21000</v>
      </c>
      <c r="F39" s="70">
        <f>'Activity C'!$S$29</f>
        <v>32500</v>
      </c>
      <c r="G39" s="71">
        <f>'Activity C'!$T$29</f>
        <v>105000</v>
      </c>
      <c r="H39" s="70">
        <f>'Activity C'!$U$29</f>
        <v>22000</v>
      </c>
      <c r="I39" s="71">
        <f>'Activity C'!$V$29</f>
        <v>73500</v>
      </c>
      <c r="J39" s="70">
        <f>'Activity C'!$W$29</f>
        <v>8500</v>
      </c>
      <c r="K39" s="71">
        <f>'Activity C'!$X$29</f>
        <v>25500</v>
      </c>
      <c r="L39" s="70">
        <f>'Activity C'!$Y$29</f>
        <v>0</v>
      </c>
      <c r="M39" s="71">
        <f>'Activity C'!$Z$29</f>
        <v>0</v>
      </c>
      <c r="N39" s="75">
        <f t="shared" ref="N39:N52" si="6">SUM(D39,F39,H39,J39,L39)</f>
        <v>70000</v>
      </c>
      <c r="O39" s="76">
        <f t="shared" ref="O39:O52" si="7">SUM(E39,G39,I39,K39,M39)</f>
        <v>225000</v>
      </c>
    </row>
    <row r="40" spans="1:15" ht="13.5" thickBot="1" x14ac:dyDescent="0.25">
      <c r="A40" s="86" t="s">
        <v>49</v>
      </c>
      <c r="B40" s="84">
        <v>3</v>
      </c>
      <c r="C40" s="77">
        <f>'ALL Activities'!$C45</f>
        <v>0</v>
      </c>
      <c r="D40" s="70">
        <f>'Activity C'!$AC$29</f>
        <v>0</v>
      </c>
      <c r="E40" s="71">
        <f>'Activity C'!$AD$29</f>
        <v>0</v>
      </c>
      <c r="F40" s="70">
        <f>'Activity C'!$AE$29</f>
        <v>0</v>
      </c>
      <c r="G40" s="71">
        <f>'Activity C'!$AF$29</f>
        <v>0</v>
      </c>
      <c r="H40" s="70">
        <f>'Activity C'!$AG$29</f>
        <v>0</v>
      </c>
      <c r="I40" s="71">
        <f>'Activity C'!$AH$29</f>
        <v>0</v>
      </c>
      <c r="J40" s="70">
        <f>'Activity C'!$AI$29</f>
        <v>0</v>
      </c>
      <c r="K40" s="71">
        <f>'Activity C'!$AJ$29</f>
        <v>0</v>
      </c>
      <c r="L40" s="70">
        <f>'Activity C'!$AK$29</f>
        <v>0</v>
      </c>
      <c r="M40" s="71">
        <f>'Activity C'!$AL$29</f>
        <v>0</v>
      </c>
      <c r="N40" s="75">
        <f t="shared" si="6"/>
        <v>0</v>
      </c>
      <c r="O40" s="76">
        <f t="shared" si="7"/>
        <v>0</v>
      </c>
    </row>
    <row r="41" spans="1:15" ht="13.5" thickBot="1" x14ac:dyDescent="0.25">
      <c r="A41" s="86" t="s">
        <v>49</v>
      </c>
      <c r="B41" s="84">
        <v>4</v>
      </c>
      <c r="C41" s="77">
        <f>'ALL Activities'!$C46</f>
        <v>0</v>
      </c>
      <c r="D41" s="70">
        <f>'Activity C'!$AO$29</f>
        <v>0</v>
      </c>
      <c r="E41" s="71">
        <f>'Activity C'!$AP$29</f>
        <v>0</v>
      </c>
      <c r="F41" s="70">
        <f>'Activity C'!$AQ$29</f>
        <v>0</v>
      </c>
      <c r="G41" s="71">
        <f>'Activity C'!$AR$29</f>
        <v>0</v>
      </c>
      <c r="H41" s="70">
        <f>'Activity C'!$AS$29</f>
        <v>0</v>
      </c>
      <c r="I41" s="71">
        <f>'Activity C'!$AT$29</f>
        <v>0</v>
      </c>
      <c r="J41" s="70">
        <f>'Activity C'!$AU$29</f>
        <v>0</v>
      </c>
      <c r="K41" s="71">
        <f>'Activity C'!$AV$29</f>
        <v>0</v>
      </c>
      <c r="L41" s="70">
        <f>'Activity C'!$AW$29</f>
        <v>0</v>
      </c>
      <c r="M41" s="71">
        <f>'Activity C'!$AX$29</f>
        <v>0</v>
      </c>
      <c r="N41" s="75">
        <f t="shared" si="6"/>
        <v>0</v>
      </c>
      <c r="O41" s="76">
        <f t="shared" si="7"/>
        <v>0</v>
      </c>
    </row>
    <row r="42" spans="1:15" ht="13.5" thickBot="1" x14ac:dyDescent="0.25">
      <c r="A42" s="86" t="s">
        <v>49</v>
      </c>
      <c r="B42" s="84">
        <v>5</v>
      </c>
      <c r="C42" s="77">
        <f>'ALL Activities'!$C47</f>
        <v>0</v>
      </c>
      <c r="D42" s="70">
        <f>'Activity C'!$BA$29</f>
        <v>0</v>
      </c>
      <c r="E42" s="71">
        <f>'Activity C'!$BB$29</f>
        <v>0</v>
      </c>
      <c r="F42" s="70">
        <f>'Activity C'!$BC$29</f>
        <v>0</v>
      </c>
      <c r="G42" s="71">
        <f>'Activity C'!$BD$29</f>
        <v>0</v>
      </c>
      <c r="H42" s="70">
        <f>'Activity C'!$BE$29</f>
        <v>0</v>
      </c>
      <c r="I42" s="71">
        <f>'Activity C'!$BF$29</f>
        <v>0</v>
      </c>
      <c r="J42" s="70">
        <f>'Activity C'!$BG$29</f>
        <v>0</v>
      </c>
      <c r="K42" s="71">
        <f>'Activity C'!$BH$29</f>
        <v>0</v>
      </c>
      <c r="L42" s="70">
        <f>'Activity C'!$BI$29</f>
        <v>0</v>
      </c>
      <c r="M42" s="71">
        <f>'Activity C'!$BJ$29</f>
        <v>0</v>
      </c>
      <c r="N42" s="75">
        <f t="shared" si="6"/>
        <v>0</v>
      </c>
      <c r="O42" s="76">
        <f t="shared" si="7"/>
        <v>0</v>
      </c>
    </row>
    <row r="43" spans="1:15" ht="13.5" thickBot="1" x14ac:dyDescent="0.25">
      <c r="A43" s="86" t="s">
        <v>49</v>
      </c>
      <c r="B43" s="84">
        <v>6</v>
      </c>
      <c r="C43" s="77">
        <f>'ALL Activities'!$C48</f>
        <v>0</v>
      </c>
      <c r="D43" s="70">
        <f>'Activity C'!$BM$29</f>
        <v>0</v>
      </c>
      <c r="E43" s="71">
        <f>'Activity C'!$BN$29</f>
        <v>0</v>
      </c>
      <c r="F43" s="70">
        <f>'Activity C'!$BO$29</f>
        <v>0</v>
      </c>
      <c r="G43" s="71">
        <f>'Activity C'!$BP$29</f>
        <v>0</v>
      </c>
      <c r="H43" s="70">
        <f>'Activity C'!$BQ$29</f>
        <v>0</v>
      </c>
      <c r="I43" s="71">
        <f>'Activity C'!$BR$29</f>
        <v>0</v>
      </c>
      <c r="J43" s="70">
        <f>'Activity C'!$BS$29</f>
        <v>0</v>
      </c>
      <c r="K43" s="71">
        <f>'Activity C'!$BT$29</f>
        <v>0</v>
      </c>
      <c r="L43" s="70">
        <f>'Activity C'!$BU$29</f>
        <v>0</v>
      </c>
      <c r="M43" s="71">
        <f>'Activity C'!$BV$29</f>
        <v>0</v>
      </c>
      <c r="N43" s="75">
        <f t="shared" si="6"/>
        <v>0</v>
      </c>
      <c r="O43" s="76">
        <f t="shared" si="7"/>
        <v>0</v>
      </c>
    </row>
    <row r="44" spans="1:15" ht="13.5" thickBot="1" x14ac:dyDescent="0.25">
      <c r="A44" s="86" t="s">
        <v>49</v>
      </c>
      <c r="B44" s="84">
        <v>7</v>
      </c>
      <c r="C44" s="77">
        <f>'ALL Activities'!$C49</f>
        <v>0</v>
      </c>
      <c r="D44" s="70">
        <f>'Activity C'!$BY$29</f>
        <v>0</v>
      </c>
      <c r="E44" s="71">
        <f>'Activity C'!$BZ$29</f>
        <v>0</v>
      </c>
      <c r="F44" s="70">
        <f>'Activity C'!$CA$29</f>
        <v>0</v>
      </c>
      <c r="G44" s="71">
        <f>'Activity C'!$CB$29</f>
        <v>0</v>
      </c>
      <c r="H44" s="70">
        <f>'Activity C'!$CC$29</f>
        <v>0</v>
      </c>
      <c r="I44" s="71">
        <f>'Activity C'!$CD$29</f>
        <v>0</v>
      </c>
      <c r="J44" s="70">
        <f>'Activity C'!$CE$29</f>
        <v>0</v>
      </c>
      <c r="K44" s="71">
        <f>'Activity C'!$CF$29</f>
        <v>0</v>
      </c>
      <c r="L44" s="70">
        <f>'Activity C'!$CG$29</f>
        <v>0</v>
      </c>
      <c r="M44" s="71">
        <f>'Activity C'!$CH$29</f>
        <v>0</v>
      </c>
      <c r="N44" s="75">
        <f t="shared" si="6"/>
        <v>0</v>
      </c>
      <c r="O44" s="76">
        <f t="shared" si="7"/>
        <v>0</v>
      </c>
    </row>
    <row r="45" spans="1:15" ht="13.5" thickBot="1" x14ac:dyDescent="0.25">
      <c r="A45" s="86" t="s">
        <v>49</v>
      </c>
      <c r="B45" s="84">
        <v>8</v>
      </c>
      <c r="C45" s="77">
        <f>'ALL Activities'!$C50</f>
        <v>0</v>
      </c>
      <c r="D45" s="70">
        <f>'Activity C'!$CK$29</f>
        <v>0</v>
      </c>
      <c r="E45" s="71">
        <f>'Activity C'!$CL$29</f>
        <v>0</v>
      </c>
      <c r="F45" s="70">
        <f>'Activity C'!$CM$29</f>
        <v>0</v>
      </c>
      <c r="G45" s="71">
        <f>'Activity C'!$CN$29</f>
        <v>0</v>
      </c>
      <c r="H45" s="70">
        <f>'Activity C'!$CO$29</f>
        <v>0</v>
      </c>
      <c r="I45" s="71">
        <f>'Activity C'!$CP$29</f>
        <v>0</v>
      </c>
      <c r="J45" s="70">
        <f>'Activity C'!$CQ$29</f>
        <v>0</v>
      </c>
      <c r="K45" s="71">
        <f>'Activity C'!$CR$29</f>
        <v>0</v>
      </c>
      <c r="L45" s="70">
        <f>'Activity C'!$CS$29</f>
        <v>0</v>
      </c>
      <c r="M45" s="71">
        <f>'Activity C'!$CT$29</f>
        <v>0</v>
      </c>
      <c r="N45" s="75">
        <f t="shared" si="6"/>
        <v>0</v>
      </c>
      <c r="O45" s="76">
        <f t="shared" si="7"/>
        <v>0</v>
      </c>
    </row>
    <row r="46" spans="1:15" ht="13.5" thickBot="1" x14ac:dyDescent="0.25">
      <c r="A46" s="86" t="s">
        <v>49</v>
      </c>
      <c r="B46" s="84">
        <v>9</v>
      </c>
      <c r="C46" s="77">
        <f>'ALL Activities'!$C51</f>
        <v>0</v>
      </c>
      <c r="D46" s="70">
        <f>'Activity C'!$CW$29</f>
        <v>0</v>
      </c>
      <c r="E46" s="71">
        <f>'Activity C'!$CX$29</f>
        <v>0</v>
      </c>
      <c r="F46" s="70">
        <f>'Activity C'!$CY$29</f>
        <v>0</v>
      </c>
      <c r="G46" s="71">
        <f>'Activity C'!$CZ$29</f>
        <v>0</v>
      </c>
      <c r="H46" s="70">
        <f>'Activity C'!$DA$29</f>
        <v>0</v>
      </c>
      <c r="I46" s="71">
        <f>'Activity C'!$DB$29</f>
        <v>0</v>
      </c>
      <c r="J46" s="70">
        <f>'Activity C'!$DC$29</f>
        <v>0</v>
      </c>
      <c r="K46" s="71">
        <f>'Activity C'!$DD$29</f>
        <v>0</v>
      </c>
      <c r="L46" s="70">
        <f>'Activity C'!$DE$29</f>
        <v>0</v>
      </c>
      <c r="M46" s="71">
        <f>'Activity C'!$DF$29</f>
        <v>0</v>
      </c>
      <c r="N46" s="75">
        <f t="shared" si="6"/>
        <v>0</v>
      </c>
      <c r="O46" s="76">
        <f t="shared" si="7"/>
        <v>0</v>
      </c>
    </row>
    <row r="47" spans="1:15" ht="13.5" thickBot="1" x14ac:dyDescent="0.25">
      <c r="A47" s="86" t="s">
        <v>49</v>
      </c>
      <c r="B47" s="84">
        <v>10</v>
      </c>
      <c r="C47" s="77">
        <f>'ALL Activities'!$C52</f>
        <v>0</v>
      </c>
      <c r="D47" s="70">
        <f>'Activity C'!$DI$29</f>
        <v>0</v>
      </c>
      <c r="E47" s="71">
        <f>'Activity C'!$DJ$29</f>
        <v>0</v>
      </c>
      <c r="F47" s="70">
        <f>'Activity C'!$DK$29</f>
        <v>0</v>
      </c>
      <c r="G47" s="71">
        <f>'Activity C'!$DL$29</f>
        <v>0</v>
      </c>
      <c r="H47" s="70">
        <f>'Activity C'!$DM$29</f>
        <v>0</v>
      </c>
      <c r="I47" s="71">
        <f>'Activity C'!$DN$29</f>
        <v>0</v>
      </c>
      <c r="J47" s="70">
        <f>'Activity C'!$DO$29</f>
        <v>0</v>
      </c>
      <c r="K47" s="71">
        <f>'Activity C'!$DP$29</f>
        <v>0</v>
      </c>
      <c r="L47" s="70">
        <f>'Activity C'!$DQ$29</f>
        <v>0</v>
      </c>
      <c r="M47" s="71">
        <f>'Activity C'!$DR$29</f>
        <v>0</v>
      </c>
      <c r="N47" s="75">
        <f t="shared" si="6"/>
        <v>0</v>
      </c>
      <c r="O47" s="76">
        <f t="shared" si="7"/>
        <v>0</v>
      </c>
    </row>
    <row r="48" spans="1:15" ht="13.5" thickBot="1" x14ac:dyDescent="0.25">
      <c r="A48" s="86" t="s">
        <v>49</v>
      </c>
      <c r="B48" s="84">
        <v>11</v>
      </c>
      <c r="C48" s="77">
        <f>'ALL Activities'!$C53</f>
        <v>0</v>
      </c>
      <c r="D48" s="70">
        <f>'Activity C'!$DU$29</f>
        <v>0</v>
      </c>
      <c r="E48" s="71">
        <f>'Activity C'!$DV$29</f>
        <v>0</v>
      </c>
      <c r="F48" s="70">
        <f>'Activity C'!$DW$29</f>
        <v>0</v>
      </c>
      <c r="G48" s="71">
        <f>'Activity C'!$DX$29</f>
        <v>0</v>
      </c>
      <c r="H48" s="70">
        <f>'Activity C'!$DY$29</f>
        <v>0</v>
      </c>
      <c r="I48" s="71">
        <f>'Activity C'!$DZ$29</f>
        <v>0</v>
      </c>
      <c r="J48" s="70">
        <f>'Activity C'!$EA$29</f>
        <v>0</v>
      </c>
      <c r="K48" s="71">
        <f>'Activity C'!$EB$29</f>
        <v>0</v>
      </c>
      <c r="L48" s="70">
        <f>'Activity C'!$EC$29</f>
        <v>0</v>
      </c>
      <c r="M48" s="71">
        <f>'Activity C'!$ED$29</f>
        <v>0</v>
      </c>
      <c r="N48" s="75">
        <f t="shared" si="6"/>
        <v>0</v>
      </c>
      <c r="O48" s="76">
        <f t="shared" si="7"/>
        <v>0</v>
      </c>
    </row>
    <row r="49" spans="1:15" ht="13.5" thickBot="1" x14ac:dyDescent="0.25">
      <c r="A49" s="86" t="s">
        <v>49</v>
      </c>
      <c r="B49" s="84">
        <v>12</v>
      </c>
      <c r="C49" s="77">
        <f>'ALL Activities'!$C54</f>
        <v>0</v>
      </c>
      <c r="D49" s="70">
        <f>'Activity C'!$EG$29</f>
        <v>0</v>
      </c>
      <c r="E49" s="71">
        <f>'Activity C'!$EH$29</f>
        <v>0</v>
      </c>
      <c r="F49" s="70">
        <f>'Activity C'!$EI$29</f>
        <v>0</v>
      </c>
      <c r="G49" s="71">
        <f>'Activity C'!$EJ$29</f>
        <v>0</v>
      </c>
      <c r="H49" s="70">
        <f>'Activity C'!$EK$29</f>
        <v>0</v>
      </c>
      <c r="I49" s="71">
        <f>'Activity C'!$EL$29</f>
        <v>0</v>
      </c>
      <c r="J49" s="70">
        <f>'Activity C'!$EM$29</f>
        <v>0</v>
      </c>
      <c r="K49" s="71">
        <f>'Activity C'!$EN$29</f>
        <v>0</v>
      </c>
      <c r="L49" s="70">
        <f>'Activity C'!$EO$29</f>
        <v>0</v>
      </c>
      <c r="M49" s="71">
        <f>'Activity C'!$EP$29</f>
        <v>0</v>
      </c>
      <c r="N49" s="75">
        <f t="shared" si="6"/>
        <v>0</v>
      </c>
      <c r="O49" s="76">
        <f t="shared" si="7"/>
        <v>0</v>
      </c>
    </row>
    <row r="50" spans="1:15" ht="13.5" thickBot="1" x14ac:dyDescent="0.25">
      <c r="A50" s="86" t="s">
        <v>49</v>
      </c>
      <c r="B50" s="84">
        <v>13</v>
      </c>
      <c r="C50" s="77">
        <f>'ALL Activities'!$C55</f>
        <v>0</v>
      </c>
      <c r="D50" s="70">
        <f>'Activity C'!$ES$29</f>
        <v>0</v>
      </c>
      <c r="E50" s="71">
        <f>'Activity C'!$ET$29</f>
        <v>0</v>
      </c>
      <c r="F50" s="70">
        <f>'Activity C'!$EU$29</f>
        <v>0</v>
      </c>
      <c r="G50" s="71">
        <f>'Activity C'!$EV$29</f>
        <v>0</v>
      </c>
      <c r="H50" s="70">
        <f>'Activity C'!$EW$29</f>
        <v>0</v>
      </c>
      <c r="I50" s="71">
        <f>'Activity C'!$EX$29</f>
        <v>0</v>
      </c>
      <c r="J50" s="70">
        <f>'Activity C'!$EY$29</f>
        <v>0</v>
      </c>
      <c r="K50" s="71">
        <f>'Activity C'!$EZ$29</f>
        <v>0</v>
      </c>
      <c r="L50" s="70">
        <f>'Activity C'!$FA$29</f>
        <v>0</v>
      </c>
      <c r="M50" s="71">
        <f>'Activity C'!$FB$29</f>
        <v>0</v>
      </c>
      <c r="N50" s="75">
        <f t="shared" si="6"/>
        <v>0</v>
      </c>
      <c r="O50" s="76">
        <f t="shared" si="7"/>
        <v>0</v>
      </c>
    </row>
    <row r="51" spans="1:15" ht="13.5" thickBot="1" x14ac:dyDescent="0.25">
      <c r="A51" s="86" t="s">
        <v>49</v>
      </c>
      <c r="B51" s="88">
        <v>14</v>
      </c>
      <c r="C51" s="77">
        <f>'ALL Activities'!$C56</f>
        <v>0</v>
      </c>
      <c r="D51" s="70">
        <f>'Activity C'!$FE$29</f>
        <v>0</v>
      </c>
      <c r="E51" s="71">
        <f>'Activity C'!$FF$29</f>
        <v>0</v>
      </c>
      <c r="F51" s="70">
        <f>'Activity C'!$FG$29</f>
        <v>0</v>
      </c>
      <c r="G51" s="71">
        <f>'Activity C'!$FH$29</f>
        <v>0</v>
      </c>
      <c r="H51" s="70">
        <f>'Activity C'!$FI$29</f>
        <v>0</v>
      </c>
      <c r="I51" s="71">
        <f>'Activity C'!$FJ$29</f>
        <v>0</v>
      </c>
      <c r="J51" s="70">
        <f>'Activity C'!$FK$29</f>
        <v>0</v>
      </c>
      <c r="K51" s="71">
        <f>'Activity C'!$FL$29</f>
        <v>0</v>
      </c>
      <c r="L51" s="70">
        <f>'Activity C'!$FM$29</f>
        <v>0</v>
      </c>
      <c r="M51" s="71">
        <f>'Activity C'!$FN$29</f>
        <v>0</v>
      </c>
      <c r="N51" s="75">
        <f t="shared" si="6"/>
        <v>0</v>
      </c>
      <c r="O51" s="76">
        <f t="shared" si="7"/>
        <v>0</v>
      </c>
    </row>
    <row r="52" spans="1:15" ht="13.5" thickBot="1" x14ac:dyDescent="0.25">
      <c r="A52" s="89" t="s">
        <v>49</v>
      </c>
      <c r="B52" s="90">
        <v>15</v>
      </c>
      <c r="C52" s="77">
        <f>'ALL Activities'!$C57</f>
        <v>0</v>
      </c>
      <c r="D52" s="70">
        <f>'Activity C'!$FQ$29</f>
        <v>0</v>
      </c>
      <c r="E52" s="71">
        <f>'Activity C'!$FR$29</f>
        <v>0</v>
      </c>
      <c r="F52" s="70">
        <f>'Activity C'!$FS$29</f>
        <v>0</v>
      </c>
      <c r="G52" s="71">
        <f>'Activity C'!$FT$29</f>
        <v>0</v>
      </c>
      <c r="H52" s="70">
        <f>'Activity C'!$FU$29</f>
        <v>0</v>
      </c>
      <c r="I52" s="71">
        <f>'Activity C'!$FV$29</f>
        <v>0</v>
      </c>
      <c r="J52" s="70">
        <f>'Activity C'!$FW$29</f>
        <v>0</v>
      </c>
      <c r="K52" s="71">
        <f>'Activity C'!$FX$29</f>
        <v>0</v>
      </c>
      <c r="L52" s="70">
        <f>'Activity C'!$FY$29</f>
        <v>0</v>
      </c>
      <c r="M52" s="71">
        <f>'Activity C'!$FZ$29</f>
        <v>0</v>
      </c>
      <c r="N52" s="75">
        <f t="shared" si="6"/>
        <v>0</v>
      </c>
      <c r="O52" s="76">
        <f t="shared" si="7"/>
        <v>0</v>
      </c>
    </row>
    <row r="53" spans="1:15" ht="13.5" thickBot="1" x14ac:dyDescent="0.25">
      <c r="A53" s="338" t="s">
        <v>119</v>
      </c>
      <c r="B53" s="333"/>
      <c r="C53" s="334"/>
      <c r="D53" s="72">
        <f t="shared" ref="D53:M53" si="8">SUM(D38:D52)</f>
        <v>13500</v>
      </c>
      <c r="E53" s="73">
        <f t="shared" si="8"/>
        <v>40500</v>
      </c>
      <c r="F53" s="72">
        <f t="shared" si="8"/>
        <v>63000</v>
      </c>
      <c r="G53" s="73">
        <f t="shared" si="8"/>
        <v>204000</v>
      </c>
      <c r="H53" s="72">
        <f t="shared" si="8"/>
        <v>48500</v>
      </c>
      <c r="I53" s="73">
        <f t="shared" si="8"/>
        <v>160500</v>
      </c>
      <c r="J53" s="72">
        <f t="shared" si="8"/>
        <v>15000</v>
      </c>
      <c r="K53" s="73">
        <f t="shared" si="8"/>
        <v>45000</v>
      </c>
      <c r="L53" s="72">
        <f t="shared" si="8"/>
        <v>0</v>
      </c>
      <c r="M53" s="73">
        <f t="shared" si="8"/>
        <v>0</v>
      </c>
      <c r="N53" s="72">
        <f>IF(SUM(D53,F53,H53,J53,L53)=SUM(N38:N52), SUM(N38:N52), "ERROR")</f>
        <v>140000</v>
      </c>
      <c r="O53" s="74">
        <f>IF(SUM(E53,G53,I53,K53,M53)=SUM(O38:O52), SUM(O38:O52), "ERROR")</f>
        <v>450000</v>
      </c>
    </row>
    <row r="54" spans="1:15" s="65" customFormat="1" ht="13.5" thickBot="1" x14ac:dyDescent="0.25">
      <c r="A54" s="78" t="s">
        <v>50</v>
      </c>
      <c r="B54" s="80"/>
      <c r="C54" s="155" t="str">
        <f>'ALL Activities'!$C59</f>
        <v>Institutional Capacity Building</v>
      </c>
      <c r="D54" s="68"/>
      <c r="E54" s="69"/>
      <c r="F54" s="68"/>
      <c r="G54" s="69"/>
      <c r="H54" s="68"/>
      <c r="I54" s="69"/>
      <c r="J54" s="68"/>
      <c r="K54" s="69"/>
      <c r="L54" s="68"/>
      <c r="M54" s="69"/>
      <c r="N54" s="68"/>
      <c r="O54" s="69"/>
    </row>
    <row r="55" spans="1:15" ht="26.25" thickBot="1" x14ac:dyDescent="0.25">
      <c r="A55" s="87" t="s">
        <v>50</v>
      </c>
      <c r="B55" s="82">
        <v>1</v>
      </c>
      <c r="C55" s="77" t="str">
        <f>'ALL Activities'!$C60</f>
        <v xml:space="preserve">To enhance institutional capacity on biosafety especially in the areas of risk evaluation and enforcement measures </v>
      </c>
      <c r="D55" s="70">
        <f>'Activity D'!$E$29</f>
        <v>49000</v>
      </c>
      <c r="E55" s="71">
        <f>'Activity D'!$F$29</f>
        <v>147000</v>
      </c>
      <c r="F55" s="70">
        <f>'Activity D'!$G$29</f>
        <v>77500</v>
      </c>
      <c r="G55" s="71">
        <f>'Activity D'!$H$29</f>
        <v>232500</v>
      </c>
      <c r="H55" s="70">
        <f>'Activity D'!$I$29</f>
        <v>75500</v>
      </c>
      <c r="I55" s="71">
        <f>'Activity D'!$J$29</f>
        <v>226500</v>
      </c>
      <c r="J55" s="70">
        <f>'Activity D'!$K$29</f>
        <v>48000</v>
      </c>
      <c r="K55" s="71">
        <f>'Activity D'!$L$29</f>
        <v>144000</v>
      </c>
      <c r="L55" s="70">
        <f>'Activity D'!$M$29</f>
        <v>0</v>
      </c>
      <c r="M55" s="71">
        <f>'Activity D'!$N$29</f>
        <v>0</v>
      </c>
      <c r="N55" s="75">
        <f>SUM(D55,F55,H55,J55,L55)</f>
        <v>250000</v>
      </c>
      <c r="O55" s="76">
        <f>SUM(E55,G55,I55,K55,M55)</f>
        <v>750000</v>
      </c>
    </row>
    <row r="56" spans="1:15" ht="13.5" thickBot="1" x14ac:dyDescent="0.25">
      <c r="A56" s="86" t="s">
        <v>50</v>
      </c>
      <c r="B56" s="84">
        <v>2</v>
      </c>
      <c r="C56" s="77">
        <f>'ALL Activities'!$C61</f>
        <v>0</v>
      </c>
      <c r="D56" s="70">
        <f>'Activity D'!$Q$29</f>
        <v>0</v>
      </c>
      <c r="E56" s="71">
        <f>'Activity D'!$R$29</f>
        <v>0</v>
      </c>
      <c r="F56" s="70">
        <f>'Activity D'!$S$29</f>
        <v>0</v>
      </c>
      <c r="G56" s="71">
        <f>'Activity D'!$T$29</f>
        <v>0</v>
      </c>
      <c r="H56" s="70">
        <f>'Activity D'!$U$29</f>
        <v>0</v>
      </c>
      <c r="I56" s="71">
        <f>'Activity D'!$V$29</f>
        <v>0</v>
      </c>
      <c r="J56" s="70">
        <f>'Activity D'!$W$29</f>
        <v>0</v>
      </c>
      <c r="K56" s="71">
        <f>'Activity D'!$X$29</f>
        <v>0</v>
      </c>
      <c r="L56" s="70">
        <f>'Activity D'!$Y$29</f>
        <v>0</v>
      </c>
      <c r="M56" s="71">
        <f>'Activity D'!$Z$29</f>
        <v>0</v>
      </c>
      <c r="N56" s="75">
        <f t="shared" ref="N56:N69" si="9">SUM(D56,F56,H56,J56,L56)</f>
        <v>0</v>
      </c>
      <c r="O56" s="76">
        <f t="shared" ref="O56:O69" si="10">SUM(E56,G56,I56,K56,M56)</f>
        <v>0</v>
      </c>
    </row>
    <row r="57" spans="1:15" ht="13.5" thickBot="1" x14ac:dyDescent="0.25">
      <c r="A57" s="86" t="s">
        <v>50</v>
      </c>
      <c r="B57" s="84">
        <v>3</v>
      </c>
      <c r="C57" s="77">
        <f>'ALL Activities'!$C62</f>
        <v>0</v>
      </c>
      <c r="D57" s="70">
        <f>'Activity D'!$AC$29</f>
        <v>0</v>
      </c>
      <c r="E57" s="71">
        <f>'Activity D'!$AD$29</f>
        <v>0</v>
      </c>
      <c r="F57" s="70">
        <f>'Activity D'!$AE$29</f>
        <v>0</v>
      </c>
      <c r="G57" s="71">
        <f>'Activity D'!$AF$29</f>
        <v>0</v>
      </c>
      <c r="H57" s="70">
        <f>'Activity D'!$AG$29</f>
        <v>0</v>
      </c>
      <c r="I57" s="71">
        <f>'Activity D'!$AH$29</f>
        <v>0</v>
      </c>
      <c r="J57" s="70">
        <f>'Activity D'!$AI$29</f>
        <v>0</v>
      </c>
      <c r="K57" s="71">
        <f>'Activity D'!$AJ$29</f>
        <v>0</v>
      </c>
      <c r="L57" s="70">
        <f>'Activity D'!$AK$29</f>
        <v>0</v>
      </c>
      <c r="M57" s="71">
        <f>'Activity D'!$AL$29</f>
        <v>0</v>
      </c>
      <c r="N57" s="75">
        <f t="shared" si="9"/>
        <v>0</v>
      </c>
      <c r="O57" s="76">
        <f t="shared" si="10"/>
        <v>0</v>
      </c>
    </row>
    <row r="58" spans="1:15" ht="13.5" thickBot="1" x14ac:dyDescent="0.25">
      <c r="A58" s="86" t="s">
        <v>50</v>
      </c>
      <c r="B58" s="84">
        <v>4</v>
      </c>
      <c r="C58" s="77">
        <f>'ALL Activities'!$C63</f>
        <v>0</v>
      </c>
      <c r="D58" s="70">
        <f>'Activity D'!$AO$29</f>
        <v>0</v>
      </c>
      <c r="E58" s="71">
        <f>'Activity D'!$AP$29</f>
        <v>0</v>
      </c>
      <c r="F58" s="70">
        <f>'Activity D'!$AQ$29</f>
        <v>0</v>
      </c>
      <c r="G58" s="71">
        <f>'Activity D'!$AR$29</f>
        <v>0</v>
      </c>
      <c r="H58" s="70">
        <f>'Activity D'!$AS$29</f>
        <v>0</v>
      </c>
      <c r="I58" s="71">
        <f>'Activity D'!$AT$29</f>
        <v>0</v>
      </c>
      <c r="J58" s="70">
        <f>'Activity D'!$AU$29</f>
        <v>0</v>
      </c>
      <c r="K58" s="71">
        <f>'Activity D'!$AV$29</f>
        <v>0</v>
      </c>
      <c r="L58" s="70">
        <f>'Activity D'!$AW$29</f>
        <v>0</v>
      </c>
      <c r="M58" s="71">
        <f>'Activity D'!$AX$29</f>
        <v>0</v>
      </c>
      <c r="N58" s="75">
        <f t="shared" si="9"/>
        <v>0</v>
      </c>
      <c r="O58" s="76">
        <f t="shared" si="10"/>
        <v>0</v>
      </c>
    </row>
    <row r="59" spans="1:15" ht="13.5" thickBot="1" x14ac:dyDescent="0.25">
      <c r="A59" s="86" t="s">
        <v>50</v>
      </c>
      <c r="B59" s="84">
        <v>5</v>
      </c>
      <c r="C59" s="77">
        <f>'ALL Activities'!$C64</f>
        <v>0</v>
      </c>
      <c r="D59" s="70">
        <f>'Activity D'!$BA$29</f>
        <v>0</v>
      </c>
      <c r="E59" s="71">
        <f>'Activity D'!$BB$29</f>
        <v>0</v>
      </c>
      <c r="F59" s="70">
        <f>'Activity D'!$BC$29</f>
        <v>0</v>
      </c>
      <c r="G59" s="71">
        <f>'Activity D'!$BD$29</f>
        <v>0</v>
      </c>
      <c r="H59" s="70">
        <f>'Activity D'!$BE$29</f>
        <v>0</v>
      </c>
      <c r="I59" s="71">
        <f>'Activity D'!$BF$29</f>
        <v>0</v>
      </c>
      <c r="J59" s="70">
        <f>'Activity D'!$BG$29</f>
        <v>0</v>
      </c>
      <c r="K59" s="71">
        <f>'Activity D'!$BH$29</f>
        <v>0</v>
      </c>
      <c r="L59" s="70">
        <f>'Activity D'!$BI$29</f>
        <v>0</v>
      </c>
      <c r="M59" s="71">
        <f>'Activity D'!$BJ$29</f>
        <v>0</v>
      </c>
      <c r="N59" s="75">
        <f t="shared" si="9"/>
        <v>0</v>
      </c>
      <c r="O59" s="76">
        <f t="shared" si="10"/>
        <v>0</v>
      </c>
    </row>
    <row r="60" spans="1:15" ht="13.5" thickBot="1" x14ac:dyDescent="0.25">
      <c r="A60" s="86" t="s">
        <v>50</v>
      </c>
      <c r="B60" s="84">
        <v>6</v>
      </c>
      <c r="C60" s="77">
        <f>'ALL Activities'!$C65</f>
        <v>0</v>
      </c>
      <c r="D60" s="70">
        <f>'Activity D'!$BM$29</f>
        <v>0</v>
      </c>
      <c r="E60" s="71">
        <f>'Activity D'!$BN$29</f>
        <v>0</v>
      </c>
      <c r="F60" s="70">
        <f>'Activity D'!$BO$29</f>
        <v>0</v>
      </c>
      <c r="G60" s="71">
        <f>'Activity D'!$BP$29</f>
        <v>0</v>
      </c>
      <c r="H60" s="70">
        <f>'Activity D'!$BQ$29</f>
        <v>0</v>
      </c>
      <c r="I60" s="71">
        <f>'Activity D'!$BR$29</f>
        <v>0</v>
      </c>
      <c r="J60" s="70">
        <f>'Activity D'!$BS$29</f>
        <v>0</v>
      </c>
      <c r="K60" s="71">
        <f>'Activity D'!$BT$29</f>
        <v>0</v>
      </c>
      <c r="L60" s="70">
        <f>'Activity D'!$BU$29</f>
        <v>0</v>
      </c>
      <c r="M60" s="71">
        <f>'Activity D'!$BV$29</f>
        <v>0</v>
      </c>
      <c r="N60" s="75">
        <f t="shared" si="9"/>
        <v>0</v>
      </c>
      <c r="O60" s="76">
        <f t="shared" si="10"/>
        <v>0</v>
      </c>
    </row>
    <row r="61" spans="1:15" ht="13.5" thickBot="1" x14ac:dyDescent="0.25">
      <c r="A61" s="86" t="s">
        <v>50</v>
      </c>
      <c r="B61" s="84">
        <v>7</v>
      </c>
      <c r="C61" s="77">
        <f>'ALL Activities'!$C66</f>
        <v>0</v>
      </c>
      <c r="D61" s="70">
        <f>'Activity D'!$BY$29</f>
        <v>0</v>
      </c>
      <c r="E61" s="71">
        <f>'Activity D'!$BZ$29</f>
        <v>0</v>
      </c>
      <c r="F61" s="70">
        <f>'Activity D'!$CA$29</f>
        <v>0</v>
      </c>
      <c r="G61" s="71">
        <f>'Activity D'!$CB$29</f>
        <v>0</v>
      </c>
      <c r="H61" s="70">
        <f>'Activity D'!$CC$29</f>
        <v>0</v>
      </c>
      <c r="I61" s="71">
        <f>'Activity D'!$CD$29</f>
        <v>0</v>
      </c>
      <c r="J61" s="70">
        <f>'Activity D'!$CE$29</f>
        <v>0</v>
      </c>
      <c r="K61" s="71">
        <f>'Activity D'!$CF$29</f>
        <v>0</v>
      </c>
      <c r="L61" s="70">
        <f>'Activity D'!$CG$29</f>
        <v>0</v>
      </c>
      <c r="M61" s="71">
        <f>'Activity D'!$CH$29</f>
        <v>0</v>
      </c>
      <c r="N61" s="75">
        <f t="shared" si="9"/>
        <v>0</v>
      </c>
      <c r="O61" s="76">
        <f t="shared" si="10"/>
        <v>0</v>
      </c>
    </row>
    <row r="62" spans="1:15" ht="13.5" thickBot="1" x14ac:dyDescent="0.25">
      <c r="A62" s="86" t="s">
        <v>50</v>
      </c>
      <c r="B62" s="84">
        <v>8</v>
      </c>
      <c r="C62" s="77">
        <f>'ALL Activities'!$C67</f>
        <v>0</v>
      </c>
      <c r="D62" s="70">
        <f>'Activity D'!$CK$29</f>
        <v>0</v>
      </c>
      <c r="E62" s="71">
        <f>'Activity D'!$CL$29</f>
        <v>0</v>
      </c>
      <c r="F62" s="70">
        <f>'Activity D'!$CM$29</f>
        <v>0</v>
      </c>
      <c r="G62" s="71">
        <f>'Activity D'!$CN$29</f>
        <v>0</v>
      </c>
      <c r="H62" s="70">
        <f>'Activity D'!$CO$29</f>
        <v>0</v>
      </c>
      <c r="I62" s="71">
        <f>'Activity D'!$CP$29</f>
        <v>0</v>
      </c>
      <c r="J62" s="70">
        <f>'Activity D'!$CQ$29</f>
        <v>0</v>
      </c>
      <c r="K62" s="71">
        <f>'Activity D'!$CR$29</f>
        <v>0</v>
      </c>
      <c r="L62" s="70">
        <f>'Activity D'!$CS$29</f>
        <v>0</v>
      </c>
      <c r="M62" s="71">
        <f>'Activity D'!$CT$29</f>
        <v>0</v>
      </c>
      <c r="N62" s="75">
        <f t="shared" si="9"/>
        <v>0</v>
      </c>
      <c r="O62" s="76">
        <f t="shared" si="10"/>
        <v>0</v>
      </c>
    </row>
    <row r="63" spans="1:15" ht="13.5" thickBot="1" x14ac:dyDescent="0.25">
      <c r="A63" s="86" t="s">
        <v>50</v>
      </c>
      <c r="B63" s="84">
        <v>9</v>
      </c>
      <c r="C63" s="77">
        <f>'ALL Activities'!$C68</f>
        <v>0</v>
      </c>
      <c r="D63" s="70">
        <f>'Activity D'!$CW$29</f>
        <v>0</v>
      </c>
      <c r="E63" s="71">
        <f>'Activity D'!$CX$29</f>
        <v>0</v>
      </c>
      <c r="F63" s="70">
        <f>'Activity D'!$CY$29</f>
        <v>0</v>
      </c>
      <c r="G63" s="71">
        <f>'Activity D'!$CZ$29</f>
        <v>0</v>
      </c>
      <c r="H63" s="70">
        <f>'Activity D'!$DA$29</f>
        <v>0</v>
      </c>
      <c r="I63" s="71">
        <f>'Activity D'!$DB$29</f>
        <v>0</v>
      </c>
      <c r="J63" s="70">
        <f>'Activity D'!$DC$29</f>
        <v>0</v>
      </c>
      <c r="K63" s="71">
        <f>'Activity D'!$DD$29</f>
        <v>0</v>
      </c>
      <c r="L63" s="70">
        <f>'Activity D'!$DE$29</f>
        <v>0</v>
      </c>
      <c r="M63" s="71">
        <f>'Activity D'!$DF$29</f>
        <v>0</v>
      </c>
      <c r="N63" s="75">
        <f t="shared" si="9"/>
        <v>0</v>
      </c>
      <c r="O63" s="76">
        <f t="shared" si="10"/>
        <v>0</v>
      </c>
    </row>
    <row r="64" spans="1:15" ht="13.5" thickBot="1" x14ac:dyDescent="0.25">
      <c r="A64" s="86" t="s">
        <v>50</v>
      </c>
      <c r="B64" s="84">
        <v>10</v>
      </c>
      <c r="C64" s="77">
        <f>'ALL Activities'!$C69</f>
        <v>0</v>
      </c>
      <c r="D64" s="70">
        <f>'Activity D'!$DI$29</f>
        <v>0</v>
      </c>
      <c r="E64" s="71">
        <f>'Activity D'!$DJ$29</f>
        <v>0</v>
      </c>
      <c r="F64" s="70">
        <f>'Activity D'!$DK$29</f>
        <v>0</v>
      </c>
      <c r="G64" s="71">
        <f>'Activity D'!$DL$29</f>
        <v>0</v>
      </c>
      <c r="H64" s="70">
        <f>'Activity D'!$DM$29</f>
        <v>0</v>
      </c>
      <c r="I64" s="71">
        <f>'Activity D'!$DN$29</f>
        <v>0</v>
      </c>
      <c r="J64" s="70">
        <f>'Activity D'!$DO$29</f>
        <v>0</v>
      </c>
      <c r="K64" s="71">
        <f>'Activity D'!$DP$29</f>
        <v>0</v>
      </c>
      <c r="L64" s="70">
        <f>'Activity D'!$DQ$29</f>
        <v>0</v>
      </c>
      <c r="M64" s="71">
        <f>'Activity D'!$DR$29</f>
        <v>0</v>
      </c>
      <c r="N64" s="75">
        <f t="shared" si="9"/>
        <v>0</v>
      </c>
      <c r="O64" s="76">
        <f t="shared" si="10"/>
        <v>0</v>
      </c>
    </row>
    <row r="65" spans="1:15" ht="13.5" thickBot="1" x14ac:dyDescent="0.25">
      <c r="A65" s="86" t="s">
        <v>50</v>
      </c>
      <c r="B65" s="84">
        <v>11</v>
      </c>
      <c r="C65" s="77">
        <f>'ALL Activities'!$C70</f>
        <v>0</v>
      </c>
      <c r="D65" s="70">
        <f>'Activity D'!$DU$29</f>
        <v>0</v>
      </c>
      <c r="E65" s="71">
        <f>'Activity D'!$DV$29</f>
        <v>0</v>
      </c>
      <c r="F65" s="70">
        <f>'Activity D'!$DW$29</f>
        <v>0</v>
      </c>
      <c r="G65" s="71">
        <f>'Activity D'!$DX$29</f>
        <v>0</v>
      </c>
      <c r="H65" s="70">
        <f>'Activity D'!$DY$29</f>
        <v>0</v>
      </c>
      <c r="I65" s="71">
        <f>'Activity D'!$DZ$29</f>
        <v>0</v>
      </c>
      <c r="J65" s="70">
        <f>'Activity D'!$EA$29</f>
        <v>0</v>
      </c>
      <c r="K65" s="71">
        <f>'Activity D'!$EB$29</f>
        <v>0</v>
      </c>
      <c r="L65" s="70">
        <f>'Activity D'!$EC$29</f>
        <v>0</v>
      </c>
      <c r="M65" s="71">
        <f>'Activity D'!$ED$29</f>
        <v>0</v>
      </c>
      <c r="N65" s="75">
        <f t="shared" si="9"/>
        <v>0</v>
      </c>
      <c r="O65" s="76">
        <f t="shared" si="10"/>
        <v>0</v>
      </c>
    </row>
    <row r="66" spans="1:15" ht="13.5" thickBot="1" x14ac:dyDescent="0.25">
      <c r="A66" s="86" t="s">
        <v>50</v>
      </c>
      <c r="B66" s="84">
        <v>12</v>
      </c>
      <c r="C66" s="77">
        <f>'ALL Activities'!$C71</f>
        <v>0</v>
      </c>
      <c r="D66" s="70">
        <f>'Activity D'!$EG$29</f>
        <v>0</v>
      </c>
      <c r="E66" s="71">
        <f>'Activity D'!$EH$29</f>
        <v>0</v>
      </c>
      <c r="F66" s="70">
        <f>'Activity D'!$EI$29</f>
        <v>0</v>
      </c>
      <c r="G66" s="71">
        <f>'Activity D'!$EJ$29</f>
        <v>0</v>
      </c>
      <c r="H66" s="70">
        <f>'Activity D'!$EK$29</f>
        <v>0</v>
      </c>
      <c r="I66" s="71">
        <f>'Activity D'!$EL$29</f>
        <v>0</v>
      </c>
      <c r="J66" s="70">
        <f>'Activity D'!$EM$29</f>
        <v>0</v>
      </c>
      <c r="K66" s="71">
        <f>'Activity D'!$EN$29</f>
        <v>0</v>
      </c>
      <c r="L66" s="70">
        <f>'Activity D'!$EO$29</f>
        <v>0</v>
      </c>
      <c r="M66" s="71">
        <f>'Activity D'!$EP$29</f>
        <v>0</v>
      </c>
      <c r="N66" s="75">
        <f t="shared" si="9"/>
        <v>0</v>
      </c>
      <c r="O66" s="76">
        <f t="shared" si="10"/>
        <v>0</v>
      </c>
    </row>
    <row r="67" spans="1:15" ht="13.5" thickBot="1" x14ac:dyDescent="0.25">
      <c r="A67" s="86" t="s">
        <v>50</v>
      </c>
      <c r="B67" s="84">
        <v>13</v>
      </c>
      <c r="C67" s="77">
        <f>'ALL Activities'!$C72</f>
        <v>0</v>
      </c>
      <c r="D67" s="70">
        <f>'Activity D'!$ES$29</f>
        <v>0</v>
      </c>
      <c r="E67" s="71">
        <f>'Activity D'!$ET$29</f>
        <v>0</v>
      </c>
      <c r="F67" s="70">
        <f>'Activity D'!$EU$29</f>
        <v>0</v>
      </c>
      <c r="G67" s="71">
        <f>'Activity D'!$EV$29</f>
        <v>0</v>
      </c>
      <c r="H67" s="70">
        <f>'Activity D'!$EW$29</f>
        <v>0</v>
      </c>
      <c r="I67" s="71">
        <f>'Activity D'!$EX$29</f>
        <v>0</v>
      </c>
      <c r="J67" s="70">
        <f>'Activity D'!$EY$29</f>
        <v>0</v>
      </c>
      <c r="K67" s="71">
        <f>'Activity D'!$EZ$29</f>
        <v>0</v>
      </c>
      <c r="L67" s="70">
        <f>'Activity D'!$FA$29</f>
        <v>0</v>
      </c>
      <c r="M67" s="71">
        <f>'Activity D'!$FB$29</f>
        <v>0</v>
      </c>
      <c r="N67" s="75">
        <f t="shared" si="9"/>
        <v>0</v>
      </c>
      <c r="O67" s="76">
        <f t="shared" si="10"/>
        <v>0</v>
      </c>
    </row>
    <row r="68" spans="1:15" ht="13.5" thickBot="1" x14ac:dyDescent="0.25">
      <c r="A68" s="86" t="s">
        <v>50</v>
      </c>
      <c r="B68" s="84">
        <v>14</v>
      </c>
      <c r="C68" s="77">
        <f>'ALL Activities'!$C73</f>
        <v>0</v>
      </c>
      <c r="D68" s="70">
        <f>'Activity D'!$FE$29</f>
        <v>0</v>
      </c>
      <c r="E68" s="71">
        <f>'Activity D'!$FF$29</f>
        <v>0</v>
      </c>
      <c r="F68" s="70">
        <f>'Activity D'!$FG$29</f>
        <v>0</v>
      </c>
      <c r="G68" s="71">
        <f>'Activity D'!$FH$29</f>
        <v>0</v>
      </c>
      <c r="H68" s="70">
        <f>'Activity D'!$FI$29</f>
        <v>0</v>
      </c>
      <c r="I68" s="71">
        <f>'Activity D'!$FJ$29</f>
        <v>0</v>
      </c>
      <c r="J68" s="70">
        <f>'Activity D'!$FK$29</f>
        <v>0</v>
      </c>
      <c r="K68" s="71">
        <f>'Activity D'!$FL$29</f>
        <v>0</v>
      </c>
      <c r="L68" s="70">
        <f>'Activity D'!$FM$29</f>
        <v>0</v>
      </c>
      <c r="M68" s="71">
        <f>'Activity D'!$FN$29</f>
        <v>0</v>
      </c>
      <c r="N68" s="75">
        <f t="shared" si="9"/>
        <v>0</v>
      </c>
      <c r="O68" s="76">
        <f t="shared" si="10"/>
        <v>0</v>
      </c>
    </row>
    <row r="69" spans="1:15" ht="13.5" thickBot="1" x14ac:dyDescent="0.25">
      <c r="A69" s="86" t="s">
        <v>50</v>
      </c>
      <c r="B69" s="84">
        <v>15</v>
      </c>
      <c r="C69" s="77">
        <f>'ALL Activities'!$C74</f>
        <v>0</v>
      </c>
      <c r="D69" s="70">
        <f>'Activity D'!$FQ$29</f>
        <v>0</v>
      </c>
      <c r="E69" s="71">
        <f>'Activity D'!$FR$29</f>
        <v>0</v>
      </c>
      <c r="F69" s="70">
        <f>'Activity D'!$FS$29</f>
        <v>0</v>
      </c>
      <c r="G69" s="71">
        <f>'Activity D'!$FT$29</f>
        <v>0</v>
      </c>
      <c r="H69" s="70">
        <f>'Activity D'!$FU$29</f>
        <v>0</v>
      </c>
      <c r="I69" s="71">
        <f>'Activity D'!$FV$29</f>
        <v>0</v>
      </c>
      <c r="J69" s="70">
        <f>'Activity D'!$FW$29</f>
        <v>0</v>
      </c>
      <c r="K69" s="71">
        <f>'Activity D'!$FX$29</f>
        <v>0</v>
      </c>
      <c r="L69" s="70">
        <f>'Activity D'!$FY$29</f>
        <v>0</v>
      </c>
      <c r="M69" s="71">
        <f>'Activity D'!$FZ$29</f>
        <v>0</v>
      </c>
      <c r="N69" s="75">
        <f t="shared" si="9"/>
        <v>0</v>
      </c>
      <c r="O69" s="76">
        <f t="shared" si="10"/>
        <v>0</v>
      </c>
    </row>
    <row r="70" spans="1:15" ht="13.5" thickBot="1" x14ac:dyDescent="0.25">
      <c r="A70" s="338" t="s">
        <v>120</v>
      </c>
      <c r="B70" s="333"/>
      <c r="C70" s="334"/>
      <c r="D70" s="72">
        <f t="shared" ref="D70:M70" si="11">SUM(D55:D69)</f>
        <v>49000</v>
      </c>
      <c r="E70" s="73">
        <f t="shared" si="11"/>
        <v>147000</v>
      </c>
      <c r="F70" s="72">
        <f t="shared" si="11"/>
        <v>77500</v>
      </c>
      <c r="G70" s="73">
        <f t="shared" si="11"/>
        <v>232500</v>
      </c>
      <c r="H70" s="72">
        <f t="shared" si="11"/>
        <v>75500</v>
      </c>
      <c r="I70" s="73">
        <f t="shared" si="11"/>
        <v>226500</v>
      </c>
      <c r="J70" s="72">
        <f t="shared" si="11"/>
        <v>48000</v>
      </c>
      <c r="K70" s="73">
        <f t="shared" si="11"/>
        <v>144000</v>
      </c>
      <c r="L70" s="72">
        <f t="shared" si="11"/>
        <v>0</v>
      </c>
      <c r="M70" s="73">
        <f t="shared" si="11"/>
        <v>0</v>
      </c>
      <c r="N70" s="72">
        <f>IF(SUM(D70,F70,H70,J70,L70)=SUM(N55:N69), SUM(N55:N69), "ERROR")</f>
        <v>250000</v>
      </c>
      <c r="O70" s="74">
        <f>IF(SUM(E70,G70,I70,K70,M70)=SUM(O55:O69), SUM(O55:O69), "ERROR")</f>
        <v>750000</v>
      </c>
    </row>
    <row r="71" spans="1:15" s="65" customFormat="1" ht="13.5" thickBot="1" x14ac:dyDescent="0.25">
      <c r="A71" s="78" t="s">
        <v>51</v>
      </c>
      <c r="B71" s="80"/>
      <c r="C71" s="155" t="str">
        <f>'ALL Activities'!$C76</f>
        <v>Biosafety Communication Framework</v>
      </c>
      <c r="D71" s="68"/>
      <c r="E71" s="69"/>
      <c r="F71" s="68"/>
      <c r="G71" s="69"/>
      <c r="H71" s="68"/>
      <c r="I71" s="69"/>
      <c r="J71" s="68"/>
      <c r="K71" s="69"/>
      <c r="L71" s="68"/>
      <c r="M71" s="69"/>
      <c r="N71" s="68"/>
      <c r="O71" s="69"/>
    </row>
    <row r="72" spans="1:15" ht="13.5" thickBot="1" x14ac:dyDescent="0.25">
      <c r="A72" s="87" t="s">
        <v>51</v>
      </c>
      <c r="B72" s="82">
        <v>1</v>
      </c>
      <c r="C72" s="77" t="str">
        <f>'ALL Activities'!$C77</f>
        <v>To increase public awareness on biosafety issues</v>
      </c>
      <c r="D72" s="70">
        <f>'Activity E'!$E$29</f>
        <v>30500</v>
      </c>
      <c r="E72" s="71">
        <f>'Activity E'!$F$29</f>
        <v>91500</v>
      </c>
      <c r="F72" s="70">
        <f>'Activity E'!$G$29</f>
        <v>118000</v>
      </c>
      <c r="G72" s="71">
        <f>'Activity E'!$H$29</f>
        <v>354000</v>
      </c>
      <c r="H72" s="70">
        <f>'Activity E'!$I$29</f>
        <v>118500</v>
      </c>
      <c r="I72" s="71">
        <f>'Activity E'!$J$29</f>
        <v>355500</v>
      </c>
      <c r="J72" s="70">
        <f>'Activity E'!$K$29</f>
        <v>33000</v>
      </c>
      <c r="K72" s="71">
        <f>'Activity E'!$L$29</f>
        <v>99000</v>
      </c>
      <c r="L72" s="70">
        <f>'Activity E'!$M$29</f>
        <v>0</v>
      </c>
      <c r="M72" s="71">
        <f>'Activity E'!$N$29</f>
        <v>0</v>
      </c>
      <c r="N72" s="75">
        <f>SUM(D72,F72,H72,J72,L72)</f>
        <v>300000</v>
      </c>
      <c r="O72" s="76">
        <f>SUM(E72,G72,I72,K72,M72)</f>
        <v>900000</v>
      </c>
    </row>
    <row r="73" spans="1:15" ht="13.5" thickBot="1" x14ac:dyDescent="0.25">
      <c r="A73" s="86" t="s">
        <v>51</v>
      </c>
      <c r="B73" s="84">
        <v>2</v>
      </c>
      <c r="C73" s="77">
        <f>'ALL Activities'!$C78</f>
        <v>0</v>
      </c>
      <c r="D73" s="70">
        <f>'Activity E'!$Q$29</f>
        <v>0</v>
      </c>
      <c r="E73" s="71">
        <f>'Activity E'!$R$29</f>
        <v>0</v>
      </c>
      <c r="F73" s="70">
        <f>'Activity E'!$S$29</f>
        <v>0</v>
      </c>
      <c r="G73" s="71">
        <f>'Activity E'!$T$29</f>
        <v>0</v>
      </c>
      <c r="H73" s="70">
        <f>'Activity E'!$U$29</f>
        <v>0</v>
      </c>
      <c r="I73" s="71">
        <f>'Activity E'!$V$29</f>
        <v>0</v>
      </c>
      <c r="J73" s="70">
        <f>'Activity E'!$W$29</f>
        <v>0</v>
      </c>
      <c r="K73" s="71">
        <f>'Activity E'!$X$29</f>
        <v>0</v>
      </c>
      <c r="L73" s="70">
        <f>'Activity E'!$Y$29</f>
        <v>0</v>
      </c>
      <c r="M73" s="71">
        <f>'Activity E'!$Z$29</f>
        <v>0</v>
      </c>
      <c r="N73" s="75">
        <f t="shared" ref="N73:N86" si="12">SUM(D73,F73,H73,J73,L73)</f>
        <v>0</v>
      </c>
      <c r="O73" s="76">
        <f t="shared" ref="O73:O86" si="13">SUM(E73,G73,I73,K73,M73)</f>
        <v>0</v>
      </c>
    </row>
    <row r="74" spans="1:15" ht="13.5" thickBot="1" x14ac:dyDescent="0.25">
      <c r="A74" s="86" t="s">
        <v>51</v>
      </c>
      <c r="B74" s="84">
        <v>3</v>
      </c>
      <c r="C74" s="77">
        <f>'ALL Activities'!$C79</f>
        <v>0</v>
      </c>
      <c r="D74" s="70">
        <f>'Activity E'!$AC$29</f>
        <v>0</v>
      </c>
      <c r="E74" s="71">
        <f>'Activity E'!$AD$29</f>
        <v>0</v>
      </c>
      <c r="F74" s="70">
        <f>'Activity E'!$AE$29</f>
        <v>0</v>
      </c>
      <c r="G74" s="71">
        <f>'Activity E'!$AF$29</f>
        <v>0</v>
      </c>
      <c r="H74" s="70">
        <f>'Activity E'!$AG$29</f>
        <v>0</v>
      </c>
      <c r="I74" s="71">
        <f>'Activity E'!$AH$29</f>
        <v>0</v>
      </c>
      <c r="J74" s="70">
        <f>'Activity E'!$AI$29</f>
        <v>0</v>
      </c>
      <c r="K74" s="71">
        <f>'Activity E'!$AJ$29</f>
        <v>0</v>
      </c>
      <c r="L74" s="70">
        <f>'Activity E'!$AK$29</f>
        <v>0</v>
      </c>
      <c r="M74" s="71">
        <f>'Activity E'!$AL$29</f>
        <v>0</v>
      </c>
      <c r="N74" s="75">
        <f t="shared" si="12"/>
        <v>0</v>
      </c>
      <c r="O74" s="76">
        <f t="shared" si="13"/>
        <v>0</v>
      </c>
    </row>
    <row r="75" spans="1:15" ht="13.5" thickBot="1" x14ac:dyDescent="0.25">
      <c r="A75" s="86" t="s">
        <v>51</v>
      </c>
      <c r="B75" s="84">
        <v>4</v>
      </c>
      <c r="C75" s="77">
        <f>'ALL Activities'!$C80</f>
        <v>0</v>
      </c>
      <c r="D75" s="70">
        <f>'Activity E'!$AO$29</f>
        <v>0</v>
      </c>
      <c r="E75" s="71">
        <f>'Activity E'!$AP$29</f>
        <v>0</v>
      </c>
      <c r="F75" s="70">
        <f>'Activity E'!$AQ$29</f>
        <v>0</v>
      </c>
      <c r="G75" s="71">
        <f>'Activity E'!$AR$29</f>
        <v>0</v>
      </c>
      <c r="H75" s="70">
        <f>'Activity E'!$AS$29</f>
        <v>0</v>
      </c>
      <c r="I75" s="71">
        <f>'Activity E'!$AT$29</f>
        <v>0</v>
      </c>
      <c r="J75" s="70">
        <f>'Activity E'!$AU$29</f>
        <v>0</v>
      </c>
      <c r="K75" s="71">
        <f>'Activity E'!$AV$29</f>
        <v>0</v>
      </c>
      <c r="L75" s="70">
        <f>'Activity E'!$AW$29</f>
        <v>0</v>
      </c>
      <c r="M75" s="71">
        <f>'Activity E'!$AX$29</f>
        <v>0</v>
      </c>
      <c r="N75" s="75">
        <f t="shared" si="12"/>
        <v>0</v>
      </c>
      <c r="O75" s="76">
        <f t="shared" si="13"/>
        <v>0</v>
      </c>
    </row>
    <row r="76" spans="1:15" ht="13.5" thickBot="1" x14ac:dyDescent="0.25">
      <c r="A76" s="86" t="s">
        <v>51</v>
      </c>
      <c r="B76" s="84">
        <v>5</v>
      </c>
      <c r="C76" s="77">
        <f>'ALL Activities'!$C81</f>
        <v>0</v>
      </c>
      <c r="D76" s="70">
        <f>'Activity E'!$BA$29</f>
        <v>0</v>
      </c>
      <c r="E76" s="71">
        <f>'Activity E'!$BB$29</f>
        <v>0</v>
      </c>
      <c r="F76" s="70">
        <f>'Activity E'!$BC$29</f>
        <v>0</v>
      </c>
      <c r="G76" s="71">
        <f>'Activity E'!$BD$29</f>
        <v>0</v>
      </c>
      <c r="H76" s="70">
        <f>'Activity E'!$BE$29</f>
        <v>0</v>
      </c>
      <c r="I76" s="71">
        <f>'Activity E'!$BF$29</f>
        <v>0</v>
      </c>
      <c r="J76" s="70">
        <f>'Activity E'!$BG$29</f>
        <v>0</v>
      </c>
      <c r="K76" s="71">
        <f>'Activity E'!$BH$29</f>
        <v>0</v>
      </c>
      <c r="L76" s="70">
        <f>'Activity E'!$BI$29</f>
        <v>0</v>
      </c>
      <c r="M76" s="71">
        <f>'Activity E'!$BJ$29</f>
        <v>0</v>
      </c>
      <c r="N76" s="75">
        <f t="shared" si="12"/>
        <v>0</v>
      </c>
      <c r="O76" s="76">
        <f t="shared" si="13"/>
        <v>0</v>
      </c>
    </row>
    <row r="77" spans="1:15" ht="13.5" thickBot="1" x14ac:dyDescent="0.25">
      <c r="A77" s="86" t="s">
        <v>51</v>
      </c>
      <c r="B77" s="84">
        <v>6</v>
      </c>
      <c r="C77" s="77">
        <f>'ALL Activities'!$C82</f>
        <v>0</v>
      </c>
      <c r="D77" s="70">
        <f>'Activity E'!$BM$29</f>
        <v>0</v>
      </c>
      <c r="E77" s="71">
        <f>'Activity E'!$BN$29</f>
        <v>0</v>
      </c>
      <c r="F77" s="70">
        <f>'Activity E'!$BO$29</f>
        <v>0</v>
      </c>
      <c r="G77" s="71">
        <f>'Activity E'!$BP$29</f>
        <v>0</v>
      </c>
      <c r="H77" s="70">
        <f>'Activity E'!$BQ$29</f>
        <v>0</v>
      </c>
      <c r="I77" s="71">
        <f>'Activity E'!$BR$29</f>
        <v>0</v>
      </c>
      <c r="J77" s="70">
        <f>'Activity E'!$BS$29</f>
        <v>0</v>
      </c>
      <c r="K77" s="71">
        <f>'Activity E'!$BT$29</f>
        <v>0</v>
      </c>
      <c r="L77" s="70">
        <f>'Activity E'!$BU$29</f>
        <v>0</v>
      </c>
      <c r="M77" s="71">
        <f>'Activity E'!$BV$29</f>
        <v>0</v>
      </c>
      <c r="N77" s="75">
        <f t="shared" si="12"/>
        <v>0</v>
      </c>
      <c r="O77" s="76">
        <f t="shared" si="13"/>
        <v>0</v>
      </c>
    </row>
    <row r="78" spans="1:15" ht="13.5" thickBot="1" x14ac:dyDescent="0.25">
      <c r="A78" s="86" t="s">
        <v>51</v>
      </c>
      <c r="B78" s="84">
        <v>7</v>
      </c>
      <c r="C78" s="77">
        <f>'ALL Activities'!$C83</f>
        <v>0</v>
      </c>
      <c r="D78" s="70">
        <f>'Activity E'!$BY$29</f>
        <v>0</v>
      </c>
      <c r="E78" s="71">
        <f>'Activity E'!$BZ$29</f>
        <v>0</v>
      </c>
      <c r="F78" s="70">
        <f>'Activity E'!$CA$29</f>
        <v>0</v>
      </c>
      <c r="G78" s="71">
        <f>'Activity E'!$CB$29</f>
        <v>0</v>
      </c>
      <c r="H78" s="70">
        <f>'Activity E'!$CC$29</f>
        <v>0</v>
      </c>
      <c r="I78" s="71">
        <f>'Activity E'!$CD$29</f>
        <v>0</v>
      </c>
      <c r="J78" s="70">
        <f>'Activity E'!$CE$29</f>
        <v>0</v>
      </c>
      <c r="K78" s="71">
        <f>'Activity E'!$CF$29</f>
        <v>0</v>
      </c>
      <c r="L78" s="70">
        <f>'Activity E'!$CG$29</f>
        <v>0</v>
      </c>
      <c r="M78" s="71">
        <f>'Activity E'!$CH$29</f>
        <v>0</v>
      </c>
      <c r="N78" s="75">
        <f t="shared" si="12"/>
        <v>0</v>
      </c>
      <c r="O78" s="76">
        <f t="shared" si="13"/>
        <v>0</v>
      </c>
    </row>
    <row r="79" spans="1:15" ht="13.5" thickBot="1" x14ac:dyDescent="0.25">
      <c r="A79" s="86" t="s">
        <v>51</v>
      </c>
      <c r="B79" s="84">
        <v>8</v>
      </c>
      <c r="C79" s="77">
        <f>'ALL Activities'!$C84</f>
        <v>0</v>
      </c>
      <c r="D79" s="70">
        <f>'Activity E'!$CK$29</f>
        <v>0</v>
      </c>
      <c r="E79" s="71">
        <f>'Activity E'!$CL$29</f>
        <v>0</v>
      </c>
      <c r="F79" s="70">
        <f>'Activity E'!$CM$29</f>
        <v>0</v>
      </c>
      <c r="G79" s="71">
        <f>'Activity E'!$CN$29</f>
        <v>0</v>
      </c>
      <c r="H79" s="70">
        <f>'Activity E'!$CO$29</f>
        <v>0</v>
      </c>
      <c r="I79" s="71">
        <f>'Activity E'!$CP$29</f>
        <v>0</v>
      </c>
      <c r="J79" s="70">
        <f>'Activity E'!$CQ$29</f>
        <v>0</v>
      </c>
      <c r="K79" s="71">
        <f>'Activity E'!$CR$29</f>
        <v>0</v>
      </c>
      <c r="L79" s="70">
        <f>'Activity E'!$CS$29</f>
        <v>0</v>
      </c>
      <c r="M79" s="71">
        <f>'Activity E'!$CT$29</f>
        <v>0</v>
      </c>
      <c r="N79" s="75">
        <f t="shared" si="12"/>
        <v>0</v>
      </c>
      <c r="O79" s="76">
        <f t="shared" si="13"/>
        <v>0</v>
      </c>
    </row>
    <row r="80" spans="1:15" ht="13.5" thickBot="1" x14ac:dyDescent="0.25">
      <c r="A80" s="86" t="s">
        <v>51</v>
      </c>
      <c r="B80" s="84">
        <v>9</v>
      </c>
      <c r="C80" s="77">
        <f>'ALL Activities'!$C85</f>
        <v>0</v>
      </c>
      <c r="D80" s="70">
        <f>'Activity E'!$CW$29</f>
        <v>0</v>
      </c>
      <c r="E80" s="71">
        <f>'Activity E'!$CX$29</f>
        <v>0</v>
      </c>
      <c r="F80" s="70">
        <f>'Activity E'!$CY$29</f>
        <v>0</v>
      </c>
      <c r="G80" s="71">
        <f>'Activity E'!$CZ$29</f>
        <v>0</v>
      </c>
      <c r="H80" s="70">
        <f>'Activity E'!$DA$29</f>
        <v>0</v>
      </c>
      <c r="I80" s="71">
        <f>'Activity E'!$DB$29</f>
        <v>0</v>
      </c>
      <c r="J80" s="70">
        <f>'Activity E'!$DC$29</f>
        <v>0</v>
      </c>
      <c r="K80" s="71">
        <f>'Activity E'!$DD$29</f>
        <v>0</v>
      </c>
      <c r="L80" s="70">
        <f>'Activity E'!$DE$29</f>
        <v>0</v>
      </c>
      <c r="M80" s="71">
        <f>'Activity E'!$DF$29</f>
        <v>0</v>
      </c>
      <c r="N80" s="75">
        <f t="shared" si="12"/>
        <v>0</v>
      </c>
      <c r="O80" s="76">
        <f t="shared" si="13"/>
        <v>0</v>
      </c>
    </row>
    <row r="81" spans="1:15" ht="13.5" thickBot="1" x14ac:dyDescent="0.25">
      <c r="A81" s="91" t="s">
        <v>51</v>
      </c>
      <c r="B81" s="84">
        <v>10</v>
      </c>
      <c r="C81" s="77">
        <f>'ALL Activities'!$C86</f>
        <v>0</v>
      </c>
      <c r="D81" s="70">
        <f>'Activity E'!$DI$29</f>
        <v>0</v>
      </c>
      <c r="E81" s="71">
        <f>'Activity E'!$DJ$29</f>
        <v>0</v>
      </c>
      <c r="F81" s="70">
        <f>'Activity E'!$DK$29</f>
        <v>0</v>
      </c>
      <c r="G81" s="71">
        <f>'Activity E'!$DL$29</f>
        <v>0</v>
      </c>
      <c r="H81" s="70">
        <f>'Activity E'!$DM$29</f>
        <v>0</v>
      </c>
      <c r="I81" s="71">
        <f>'Activity E'!$DN$29</f>
        <v>0</v>
      </c>
      <c r="J81" s="70">
        <f>'Activity E'!$DO$29</f>
        <v>0</v>
      </c>
      <c r="K81" s="71">
        <f>'Activity E'!$DP$29</f>
        <v>0</v>
      </c>
      <c r="L81" s="70">
        <f>'Activity E'!$DQ$29</f>
        <v>0</v>
      </c>
      <c r="M81" s="71">
        <f>'Activity E'!$DR$29</f>
        <v>0</v>
      </c>
      <c r="N81" s="75">
        <f t="shared" si="12"/>
        <v>0</v>
      </c>
      <c r="O81" s="76">
        <f t="shared" si="13"/>
        <v>0</v>
      </c>
    </row>
    <row r="82" spans="1:15" ht="13.5" thickBot="1" x14ac:dyDescent="0.25">
      <c r="A82" s="86" t="s">
        <v>51</v>
      </c>
      <c r="B82" s="84">
        <v>11</v>
      </c>
      <c r="C82" s="77">
        <f>'ALL Activities'!$C87</f>
        <v>0</v>
      </c>
      <c r="D82" s="70">
        <f>'Activity E'!$DU$29</f>
        <v>0</v>
      </c>
      <c r="E82" s="71">
        <f>'Activity E'!$DV$29</f>
        <v>0</v>
      </c>
      <c r="F82" s="70">
        <f>'Activity E'!$DW$29</f>
        <v>0</v>
      </c>
      <c r="G82" s="71">
        <f>'Activity E'!$DX$29</f>
        <v>0</v>
      </c>
      <c r="H82" s="70">
        <f>'Activity E'!$DY$29</f>
        <v>0</v>
      </c>
      <c r="I82" s="71">
        <f>'Activity E'!$DZ$29</f>
        <v>0</v>
      </c>
      <c r="J82" s="70">
        <f>'Activity E'!$EA$29</f>
        <v>0</v>
      </c>
      <c r="K82" s="71">
        <f>'Activity E'!$EB$29</f>
        <v>0</v>
      </c>
      <c r="L82" s="70">
        <f>'Activity E'!$EC$29</f>
        <v>0</v>
      </c>
      <c r="M82" s="71">
        <f>'Activity E'!$ED$29</f>
        <v>0</v>
      </c>
      <c r="N82" s="75">
        <f t="shared" si="12"/>
        <v>0</v>
      </c>
      <c r="O82" s="76">
        <f t="shared" si="13"/>
        <v>0</v>
      </c>
    </row>
    <row r="83" spans="1:15" ht="13.5" thickBot="1" x14ac:dyDescent="0.25">
      <c r="A83" s="86" t="s">
        <v>51</v>
      </c>
      <c r="B83" s="84">
        <v>12</v>
      </c>
      <c r="C83" s="77">
        <f>'ALL Activities'!$C88</f>
        <v>0</v>
      </c>
      <c r="D83" s="70">
        <f>'Activity E'!$EG$29</f>
        <v>0</v>
      </c>
      <c r="E83" s="71">
        <f>'Activity E'!$EH$29</f>
        <v>0</v>
      </c>
      <c r="F83" s="70">
        <f>'Activity E'!$EI$29</f>
        <v>0</v>
      </c>
      <c r="G83" s="71">
        <f>'Activity E'!$EJ$29</f>
        <v>0</v>
      </c>
      <c r="H83" s="70">
        <f>'Activity E'!$EK$29</f>
        <v>0</v>
      </c>
      <c r="I83" s="71">
        <f>'Activity E'!$EL$29</f>
        <v>0</v>
      </c>
      <c r="J83" s="70">
        <f>'Activity E'!$EM$29</f>
        <v>0</v>
      </c>
      <c r="K83" s="71">
        <f>'Activity E'!$EN$29</f>
        <v>0</v>
      </c>
      <c r="L83" s="70">
        <f>'Activity E'!$EO$29</f>
        <v>0</v>
      </c>
      <c r="M83" s="71">
        <f>'Activity E'!$EP$29</f>
        <v>0</v>
      </c>
      <c r="N83" s="75">
        <f t="shared" si="12"/>
        <v>0</v>
      </c>
      <c r="O83" s="76">
        <f t="shared" si="13"/>
        <v>0</v>
      </c>
    </row>
    <row r="84" spans="1:15" ht="13.5" thickBot="1" x14ac:dyDescent="0.25">
      <c r="A84" s="86" t="s">
        <v>51</v>
      </c>
      <c r="B84" s="84">
        <v>13</v>
      </c>
      <c r="C84" s="77">
        <f>'ALL Activities'!$C89</f>
        <v>0</v>
      </c>
      <c r="D84" s="70">
        <f>'Activity E'!$ES$29</f>
        <v>0</v>
      </c>
      <c r="E84" s="71">
        <f>'Activity E'!$ET$29</f>
        <v>0</v>
      </c>
      <c r="F84" s="70">
        <f>'Activity E'!$EU$29</f>
        <v>0</v>
      </c>
      <c r="G84" s="71">
        <f>'Activity E'!$EV$29</f>
        <v>0</v>
      </c>
      <c r="H84" s="70">
        <f>'Activity E'!$EW$29</f>
        <v>0</v>
      </c>
      <c r="I84" s="71">
        <f>'Activity E'!$EX$29</f>
        <v>0</v>
      </c>
      <c r="J84" s="70">
        <f>'Activity E'!$EY$29</f>
        <v>0</v>
      </c>
      <c r="K84" s="71">
        <f>'Activity E'!$EZ$29</f>
        <v>0</v>
      </c>
      <c r="L84" s="70">
        <f>'Activity E'!$FA$29</f>
        <v>0</v>
      </c>
      <c r="M84" s="71">
        <f>'Activity E'!$FB$29</f>
        <v>0</v>
      </c>
      <c r="N84" s="75">
        <f t="shared" si="12"/>
        <v>0</v>
      </c>
      <c r="O84" s="76">
        <f t="shared" si="13"/>
        <v>0</v>
      </c>
    </row>
    <row r="85" spans="1:15" ht="13.5" thickBot="1" x14ac:dyDescent="0.25">
      <c r="A85" s="86" t="s">
        <v>51</v>
      </c>
      <c r="B85" s="84">
        <v>14</v>
      </c>
      <c r="C85" s="77">
        <f>'ALL Activities'!$C90</f>
        <v>0</v>
      </c>
      <c r="D85" s="70">
        <f>'Activity E'!$FE$29</f>
        <v>0</v>
      </c>
      <c r="E85" s="71">
        <f>'Activity E'!$FF$29</f>
        <v>0</v>
      </c>
      <c r="F85" s="70">
        <f>'Activity E'!$FG$29</f>
        <v>0</v>
      </c>
      <c r="G85" s="71">
        <f>'Activity E'!$FH$29</f>
        <v>0</v>
      </c>
      <c r="H85" s="70">
        <f>'Activity E'!$FI$29</f>
        <v>0</v>
      </c>
      <c r="I85" s="71">
        <f>'Activity E'!$FJ$29</f>
        <v>0</v>
      </c>
      <c r="J85" s="70">
        <f>'Activity E'!$FK$29</f>
        <v>0</v>
      </c>
      <c r="K85" s="71">
        <f>'Activity E'!$FL$29</f>
        <v>0</v>
      </c>
      <c r="L85" s="70">
        <f>'Activity E'!$FM$29</f>
        <v>0</v>
      </c>
      <c r="M85" s="71">
        <f>'Activity E'!$FN$29</f>
        <v>0</v>
      </c>
      <c r="N85" s="75">
        <f t="shared" si="12"/>
        <v>0</v>
      </c>
      <c r="O85" s="76">
        <f t="shared" si="13"/>
        <v>0</v>
      </c>
    </row>
    <row r="86" spans="1:15" ht="13.5" thickBot="1" x14ac:dyDescent="0.25">
      <c r="A86" s="86" t="s">
        <v>51</v>
      </c>
      <c r="B86" s="84">
        <v>15</v>
      </c>
      <c r="C86" s="77">
        <f>'ALL Activities'!$C91</f>
        <v>0</v>
      </c>
      <c r="D86" s="70">
        <f>'Activity E'!$FQ$29</f>
        <v>0</v>
      </c>
      <c r="E86" s="71">
        <f>'Activity E'!$FR$29</f>
        <v>0</v>
      </c>
      <c r="F86" s="70">
        <f>'Activity E'!$FS$29</f>
        <v>0</v>
      </c>
      <c r="G86" s="71">
        <f>'Activity E'!$FT$29</f>
        <v>0</v>
      </c>
      <c r="H86" s="70">
        <f>'Activity E'!$FU$29</f>
        <v>0</v>
      </c>
      <c r="I86" s="71">
        <f>'Activity E'!$FV$29</f>
        <v>0</v>
      </c>
      <c r="J86" s="70">
        <f>'Activity E'!$FW$29</f>
        <v>0</v>
      </c>
      <c r="K86" s="71">
        <f>'Activity E'!$FX$29</f>
        <v>0</v>
      </c>
      <c r="L86" s="70">
        <f>'Activity E'!$FY$29</f>
        <v>0</v>
      </c>
      <c r="M86" s="71">
        <f>'Activity E'!$FZ$29</f>
        <v>0</v>
      </c>
      <c r="N86" s="75">
        <f t="shared" si="12"/>
        <v>0</v>
      </c>
      <c r="O86" s="76">
        <f t="shared" si="13"/>
        <v>0</v>
      </c>
    </row>
    <row r="87" spans="1:15" s="159" customFormat="1" ht="13.5" thickBot="1" x14ac:dyDescent="0.25">
      <c r="A87" s="325" t="s">
        <v>121</v>
      </c>
      <c r="B87" s="326"/>
      <c r="C87" s="327"/>
      <c r="D87" s="156">
        <f t="shared" ref="D87:M87" si="14">SUM(D72:D86)</f>
        <v>30500</v>
      </c>
      <c r="E87" s="157">
        <f t="shared" si="14"/>
        <v>91500</v>
      </c>
      <c r="F87" s="156">
        <f t="shared" si="14"/>
        <v>118000</v>
      </c>
      <c r="G87" s="157">
        <f t="shared" si="14"/>
        <v>354000</v>
      </c>
      <c r="H87" s="156">
        <f t="shared" si="14"/>
        <v>118500</v>
      </c>
      <c r="I87" s="157">
        <f t="shared" si="14"/>
        <v>355500</v>
      </c>
      <c r="J87" s="156">
        <f t="shared" si="14"/>
        <v>33000</v>
      </c>
      <c r="K87" s="157">
        <f t="shared" si="14"/>
        <v>99000</v>
      </c>
      <c r="L87" s="156">
        <f t="shared" si="14"/>
        <v>0</v>
      </c>
      <c r="M87" s="157">
        <f t="shared" si="14"/>
        <v>0</v>
      </c>
      <c r="N87" s="156">
        <f>IF(SUM(D87,F87,H87,J87,L87)=SUM(N72:N86), SUM(N72:N86), "ERROR")</f>
        <v>300000</v>
      </c>
      <c r="O87" s="158">
        <f>IF(SUM(E87,G87,I87,K87,M87)=SUM(O72:O86), SUM(O72:O86), "ERROR")</f>
        <v>900000</v>
      </c>
    </row>
    <row r="88" spans="1:15" s="65" customFormat="1" ht="13.5" thickBot="1" x14ac:dyDescent="0.25">
      <c r="A88" s="92" t="s">
        <v>109</v>
      </c>
      <c r="B88" s="162"/>
      <c r="C88" s="155" t="str">
        <f>'ALL Activities'!$C93</f>
        <v>Project Monitoring and Evaluation</v>
      </c>
      <c r="D88" s="68"/>
      <c r="E88" s="69"/>
      <c r="F88" s="68"/>
      <c r="G88" s="69"/>
      <c r="H88" s="68"/>
      <c r="I88" s="69"/>
      <c r="J88" s="68"/>
      <c r="K88" s="69"/>
      <c r="L88" s="68"/>
      <c r="M88" s="69"/>
      <c r="N88" s="68"/>
      <c r="O88" s="69"/>
    </row>
    <row r="89" spans="1:15" ht="13.5" thickBot="1" x14ac:dyDescent="0.25">
      <c r="A89" s="87" t="s">
        <v>109</v>
      </c>
      <c r="B89" s="84">
        <v>1</v>
      </c>
      <c r="C89" s="77" t="str">
        <f>'ALL Activities'!$C94</f>
        <v>Project Monitoring and Evaluation at Mid-term and project termination</v>
      </c>
      <c r="D89" s="70">
        <f>'Activity F'!$E$29</f>
        <v>1250</v>
      </c>
      <c r="E89" s="71">
        <f>'Activity F'!$F$29</f>
        <v>3750</v>
      </c>
      <c r="F89" s="70">
        <f>'Activity F'!$G$29</f>
        <v>11250</v>
      </c>
      <c r="G89" s="71">
        <f>'Activity F'!$H$29</f>
        <v>13750</v>
      </c>
      <c r="H89" s="70">
        <f>'Activity F'!$I$29</f>
        <v>1250</v>
      </c>
      <c r="I89" s="71">
        <f>'Activity F'!$J$29</f>
        <v>3750</v>
      </c>
      <c r="J89" s="70">
        <f>'Activity F'!$K$29</f>
        <v>26250</v>
      </c>
      <c r="K89" s="71">
        <f>'Activity F'!$L$29</f>
        <v>68750</v>
      </c>
      <c r="L89" s="70">
        <f>'Activity F'!$M$29</f>
        <v>0</v>
      </c>
      <c r="M89" s="71">
        <f>'Activity F'!$N$29</f>
        <v>0</v>
      </c>
      <c r="N89" s="75">
        <f>SUM(D89,F89,H89,J89,L89)</f>
        <v>40000</v>
      </c>
      <c r="O89" s="76">
        <f>SUM(E89,G89,I89,K89,M89)</f>
        <v>90000</v>
      </c>
    </row>
    <row r="90" spans="1:15" ht="13.5" thickBot="1" x14ac:dyDescent="0.25">
      <c r="A90" s="86" t="s">
        <v>109</v>
      </c>
      <c r="B90" s="86">
        <v>2</v>
      </c>
      <c r="C90" s="77">
        <f>'ALL Activities'!$C95</f>
        <v>0</v>
      </c>
      <c r="D90" s="70">
        <f>'Activity F'!$Q$29</f>
        <v>0</v>
      </c>
      <c r="E90" s="71">
        <f>'Activity F'!$R$29</f>
        <v>0</v>
      </c>
      <c r="F90" s="70">
        <f>'Activity F'!$S$29</f>
        <v>0</v>
      </c>
      <c r="G90" s="71">
        <f>'Activity F'!$T$29</f>
        <v>0</v>
      </c>
      <c r="H90" s="70">
        <f>'Activity F'!$U$29</f>
        <v>0</v>
      </c>
      <c r="I90" s="71">
        <f>'Activity F'!$V$29</f>
        <v>0</v>
      </c>
      <c r="J90" s="70">
        <f>'Activity F'!$W$29</f>
        <v>0</v>
      </c>
      <c r="K90" s="71">
        <f>'Activity F'!$X$29</f>
        <v>0</v>
      </c>
      <c r="L90" s="70">
        <f>'Activity F'!$Y$29</f>
        <v>0</v>
      </c>
      <c r="M90" s="71">
        <f>'Activity F'!$Z$29</f>
        <v>0</v>
      </c>
      <c r="N90" s="75">
        <f t="shared" ref="N90:N103" si="15">SUM(D90,F90,H90,J90,L90)</f>
        <v>0</v>
      </c>
      <c r="O90" s="76">
        <f t="shared" ref="O90:O103" si="16">SUM(E90,G90,I90,K90,M90)</f>
        <v>0</v>
      </c>
    </row>
    <row r="91" spans="1:15" ht="13.5" thickBot="1" x14ac:dyDescent="0.25">
      <c r="A91" s="86" t="s">
        <v>109</v>
      </c>
      <c r="B91" s="86">
        <v>3</v>
      </c>
      <c r="C91" s="77">
        <f>'ALL Activities'!$C96</f>
        <v>0</v>
      </c>
      <c r="D91" s="70">
        <f>'Activity F'!$AC$29</f>
        <v>0</v>
      </c>
      <c r="E91" s="71">
        <f>'Activity F'!$AD$29</f>
        <v>0</v>
      </c>
      <c r="F91" s="70">
        <f>'Activity F'!$AE$29</f>
        <v>0</v>
      </c>
      <c r="G91" s="71">
        <f>'Activity F'!$AF$29</f>
        <v>0</v>
      </c>
      <c r="H91" s="70">
        <f>'Activity F'!$AG$29</f>
        <v>0</v>
      </c>
      <c r="I91" s="71">
        <f>'Activity F'!$AH$29</f>
        <v>0</v>
      </c>
      <c r="J91" s="70">
        <f>'Activity F'!$AI$29</f>
        <v>0</v>
      </c>
      <c r="K91" s="71">
        <f>'Activity F'!$AJ$29</f>
        <v>0</v>
      </c>
      <c r="L91" s="70">
        <f>'Activity F'!$AK$29</f>
        <v>0</v>
      </c>
      <c r="M91" s="71">
        <f>'Activity F'!$AL$29</f>
        <v>0</v>
      </c>
      <c r="N91" s="75">
        <f t="shared" si="15"/>
        <v>0</v>
      </c>
      <c r="O91" s="76">
        <f t="shared" si="16"/>
        <v>0</v>
      </c>
    </row>
    <row r="92" spans="1:15" ht="13.5" thickBot="1" x14ac:dyDescent="0.25">
      <c r="A92" s="86" t="s">
        <v>109</v>
      </c>
      <c r="B92" s="86">
        <v>4</v>
      </c>
      <c r="C92" s="77">
        <f>'ALL Activities'!$C97</f>
        <v>0</v>
      </c>
      <c r="D92" s="70">
        <f>'Activity F'!$AO$29</f>
        <v>0</v>
      </c>
      <c r="E92" s="71">
        <f>'Activity F'!$AP$29</f>
        <v>0</v>
      </c>
      <c r="F92" s="70">
        <f>'Activity F'!$AQ$29</f>
        <v>0</v>
      </c>
      <c r="G92" s="71">
        <f>'Activity F'!$AR$29</f>
        <v>0</v>
      </c>
      <c r="H92" s="70">
        <f>'Activity F'!$AS$29</f>
        <v>0</v>
      </c>
      <c r="I92" s="71">
        <f>'Activity F'!$AT$29</f>
        <v>0</v>
      </c>
      <c r="J92" s="70">
        <f>'Activity F'!$AU$29</f>
        <v>0</v>
      </c>
      <c r="K92" s="71">
        <f>'Activity F'!$AV$29</f>
        <v>0</v>
      </c>
      <c r="L92" s="70">
        <f>'Activity F'!$AW$29</f>
        <v>0</v>
      </c>
      <c r="M92" s="71">
        <f>'Activity F'!$AX$29</f>
        <v>0</v>
      </c>
      <c r="N92" s="75">
        <f t="shared" si="15"/>
        <v>0</v>
      </c>
      <c r="O92" s="76">
        <f t="shared" si="16"/>
        <v>0</v>
      </c>
    </row>
    <row r="93" spans="1:15" ht="13.5" thickBot="1" x14ac:dyDescent="0.25">
      <c r="A93" s="86" t="s">
        <v>109</v>
      </c>
      <c r="B93" s="86">
        <v>5</v>
      </c>
      <c r="C93" s="77">
        <f>'ALL Activities'!$C98</f>
        <v>0</v>
      </c>
      <c r="D93" s="70">
        <f>'Activity F'!$BA$29</f>
        <v>0</v>
      </c>
      <c r="E93" s="71">
        <f>'Activity F'!$BB$29</f>
        <v>0</v>
      </c>
      <c r="F93" s="70">
        <f>'Activity F'!$BC$29</f>
        <v>0</v>
      </c>
      <c r="G93" s="71">
        <f>'Activity F'!$BD$29</f>
        <v>0</v>
      </c>
      <c r="H93" s="70">
        <f>'Activity F'!$BE$29</f>
        <v>0</v>
      </c>
      <c r="I93" s="71">
        <f>'Activity F'!$BF$29</f>
        <v>0</v>
      </c>
      <c r="J93" s="70">
        <f>'Activity F'!$BG$29</f>
        <v>0</v>
      </c>
      <c r="K93" s="71">
        <f>'Activity F'!$BH$29</f>
        <v>0</v>
      </c>
      <c r="L93" s="70">
        <f>'Activity F'!$BI$29</f>
        <v>0</v>
      </c>
      <c r="M93" s="71">
        <f>'Activity F'!$BJ$29</f>
        <v>0</v>
      </c>
      <c r="N93" s="75">
        <f t="shared" si="15"/>
        <v>0</v>
      </c>
      <c r="O93" s="76">
        <f t="shared" si="16"/>
        <v>0</v>
      </c>
    </row>
    <row r="94" spans="1:15" ht="13.5" thickBot="1" x14ac:dyDescent="0.25">
      <c r="A94" s="86" t="s">
        <v>109</v>
      </c>
      <c r="B94" s="86">
        <v>6</v>
      </c>
      <c r="C94" s="77">
        <f>'ALL Activities'!$C99</f>
        <v>0</v>
      </c>
      <c r="D94" s="70">
        <f>'Activity F'!$BM$29</f>
        <v>0</v>
      </c>
      <c r="E94" s="71">
        <f>'Activity F'!$BN$29</f>
        <v>0</v>
      </c>
      <c r="F94" s="70">
        <f>'Activity F'!$BO$29</f>
        <v>0</v>
      </c>
      <c r="G94" s="71">
        <f>'Activity F'!$BP$29</f>
        <v>0</v>
      </c>
      <c r="H94" s="70">
        <f>'Activity F'!$BQ$29</f>
        <v>0</v>
      </c>
      <c r="I94" s="71">
        <f>'Activity F'!$BR$29</f>
        <v>0</v>
      </c>
      <c r="J94" s="70">
        <f>'Activity F'!$BS$29</f>
        <v>0</v>
      </c>
      <c r="K94" s="71">
        <f>'Activity F'!$BT$29</f>
        <v>0</v>
      </c>
      <c r="L94" s="70">
        <f>'Activity F'!$BU$29</f>
        <v>0</v>
      </c>
      <c r="M94" s="71">
        <f>'Activity F'!$BV$29</f>
        <v>0</v>
      </c>
      <c r="N94" s="75">
        <f t="shared" si="15"/>
        <v>0</v>
      </c>
      <c r="O94" s="76">
        <f t="shared" si="16"/>
        <v>0</v>
      </c>
    </row>
    <row r="95" spans="1:15" ht="13.5" thickBot="1" x14ac:dyDescent="0.25">
      <c r="A95" s="86" t="s">
        <v>109</v>
      </c>
      <c r="B95" s="86">
        <v>7</v>
      </c>
      <c r="C95" s="77">
        <f>'ALL Activities'!$C100</f>
        <v>0</v>
      </c>
      <c r="D95" s="70">
        <f>'Activity F'!$BY$29</f>
        <v>0</v>
      </c>
      <c r="E95" s="71">
        <f>'Activity F'!$BZ$29</f>
        <v>0</v>
      </c>
      <c r="F95" s="70">
        <f>'Activity F'!$CA$29</f>
        <v>0</v>
      </c>
      <c r="G95" s="71">
        <f>'Activity F'!$CB$29</f>
        <v>0</v>
      </c>
      <c r="H95" s="70">
        <f>'Activity F'!$CC$29</f>
        <v>0</v>
      </c>
      <c r="I95" s="71">
        <f>'Activity F'!$CD$29</f>
        <v>0</v>
      </c>
      <c r="J95" s="70">
        <f>'Activity F'!$CE$29</f>
        <v>0</v>
      </c>
      <c r="K95" s="71">
        <f>'Activity F'!$CF$29</f>
        <v>0</v>
      </c>
      <c r="L95" s="70">
        <f>'Activity F'!$CG$29</f>
        <v>0</v>
      </c>
      <c r="M95" s="71">
        <f>'Activity F'!$CH$29</f>
        <v>0</v>
      </c>
      <c r="N95" s="75">
        <f t="shared" si="15"/>
        <v>0</v>
      </c>
      <c r="O95" s="76">
        <f t="shared" si="16"/>
        <v>0</v>
      </c>
    </row>
    <row r="96" spans="1:15" ht="13.5" thickBot="1" x14ac:dyDescent="0.25">
      <c r="A96" s="86" t="s">
        <v>109</v>
      </c>
      <c r="B96" s="86">
        <v>8</v>
      </c>
      <c r="C96" s="77">
        <f>'ALL Activities'!$C101</f>
        <v>0</v>
      </c>
      <c r="D96" s="70">
        <f>'Activity F'!$CK$29</f>
        <v>0</v>
      </c>
      <c r="E96" s="71">
        <f>'Activity F'!$CL$29</f>
        <v>0</v>
      </c>
      <c r="F96" s="70">
        <f>'Activity F'!$CM$29</f>
        <v>0</v>
      </c>
      <c r="G96" s="71">
        <f>'Activity F'!$CN$29</f>
        <v>0</v>
      </c>
      <c r="H96" s="70">
        <f>'Activity F'!$CO$29</f>
        <v>0</v>
      </c>
      <c r="I96" s="71">
        <f>'Activity F'!$CP$29</f>
        <v>0</v>
      </c>
      <c r="J96" s="70">
        <f>'Activity F'!$CQ$29</f>
        <v>0</v>
      </c>
      <c r="K96" s="71">
        <f>'Activity F'!$CR$29</f>
        <v>0</v>
      </c>
      <c r="L96" s="70">
        <f>'Activity F'!$CS$29</f>
        <v>0</v>
      </c>
      <c r="M96" s="71">
        <f>'Activity F'!$CT$29</f>
        <v>0</v>
      </c>
      <c r="N96" s="75">
        <f t="shared" si="15"/>
        <v>0</v>
      </c>
      <c r="O96" s="76">
        <f t="shared" si="16"/>
        <v>0</v>
      </c>
    </row>
    <row r="97" spans="1:15" ht="13.5" thickBot="1" x14ac:dyDescent="0.25">
      <c r="A97" s="86" t="s">
        <v>109</v>
      </c>
      <c r="B97" s="86">
        <v>9</v>
      </c>
      <c r="C97" s="77">
        <f>'ALL Activities'!$C102</f>
        <v>0</v>
      </c>
      <c r="D97" s="70">
        <f>'Activity F'!$CW$29</f>
        <v>0</v>
      </c>
      <c r="E97" s="71">
        <f>'Activity F'!$CX$29</f>
        <v>0</v>
      </c>
      <c r="F97" s="70">
        <f>'Activity F'!$CY$29</f>
        <v>0</v>
      </c>
      <c r="G97" s="71">
        <f>'Activity F'!$CZ$29</f>
        <v>0</v>
      </c>
      <c r="H97" s="70">
        <f>'Activity F'!$DA$29</f>
        <v>0</v>
      </c>
      <c r="I97" s="71">
        <f>'Activity F'!$DB$29</f>
        <v>0</v>
      </c>
      <c r="J97" s="70">
        <f>'Activity F'!$DC$29</f>
        <v>0</v>
      </c>
      <c r="K97" s="71">
        <f>'Activity F'!$DD$29</f>
        <v>0</v>
      </c>
      <c r="L97" s="70">
        <f>'Activity F'!$DE$29</f>
        <v>0</v>
      </c>
      <c r="M97" s="71">
        <f>'Activity F'!$DF$29</f>
        <v>0</v>
      </c>
      <c r="N97" s="75">
        <f t="shared" si="15"/>
        <v>0</v>
      </c>
      <c r="O97" s="76">
        <f t="shared" si="16"/>
        <v>0</v>
      </c>
    </row>
    <row r="98" spans="1:15" ht="13.5" thickBot="1" x14ac:dyDescent="0.25">
      <c r="A98" s="86" t="s">
        <v>109</v>
      </c>
      <c r="B98" s="86">
        <v>10</v>
      </c>
      <c r="C98" s="77">
        <f>'ALL Activities'!$C103</f>
        <v>0</v>
      </c>
      <c r="D98" s="70">
        <f>'Activity F'!$DI$29</f>
        <v>0</v>
      </c>
      <c r="E98" s="71">
        <f>'Activity F'!$DJ$29</f>
        <v>0</v>
      </c>
      <c r="F98" s="70">
        <f>'Activity F'!$DK$29</f>
        <v>0</v>
      </c>
      <c r="G98" s="71">
        <f>'Activity F'!$DL$29</f>
        <v>0</v>
      </c>
      <c r="H98" s="70">
        <f>'Activity F'!$DM$29</f>
        <v>0</v>
      </c>
      <c r="I98" s="71">
        <f>'Activity F'!$DN$29</f>
        <v>0</v>
      </c>
      <c r="J98" s="70">
        <f>'Activity F'!$DO$29</f>
        <v>0</v>
      </c>
      <c r="K98" s="71">
        <f>'Activity F'!$DP$29</f>
        <v>0</v>
      </c>
      <c r="L98" s="70">
        <f>'Activity F'!$DQ$29</f>
        <v>0</v>
      </c>
      <c r="M98" s="71">
        <f>'Activity F'!$DR$29</f>
        <v>0</v>
      </c>
      <c r="N98" s="75">
        <f t="shared" si="15"/>
        <v>0</v>
      </c>
      <c r="O98" s="76">
        <f t="shared" si="16"/>
        <v>0</v>
      </c>
    </row>
    <row r="99" spans="1:15" ht="13.5" thickBot="1" x14ac:dyDescent="0.25">
      <c r="A99" s="86" t="s">
        <v>109</v>
      </c>
      <c r="B99" s="86">
        <v>11</v>
      </c>
      <c r="C99" s="77">
        <f>'ALL Activities'!$C104</f>
        <v>0</v>
      </c>
      <c r="D99" s="70">
        <f>'Activity F'!$DU$29</f>
        <v>0</v>
      </c>
      <c r="E99" s="71">
        <f>'Activity F'!$DV$29</f>
        <v>0</v>
      </c>
      <c r="F99" s="70">
        <f>'Activity F'!$DW$29</f>
        <v>0</v>
      </c>
      <c r="G99" s="71">
        <f>'Activity F'!$DX$29</f>
        <v>0</v>
      </c>
      <c r="H99" s="70">
        <f>'Activity F'!$DY$29</f>
        <v>0</v>
      </c>
      <c r="I99" s="71">
        <f>'Activity F'!$DZ$29</f>
        <v>0</v>
      </c>
      <c r="J99" s="70">
        <f>'Activity F'!$EA$29</f>
        <v>0</v>
      </c>
      <c r="K99" s="71">
        <f>'Activity F'!$EB$29</f>
        <v>0</v>
      </c>
      <c r="L99" s="70">
        <f>'Activity F'!$EC$29</f>
        <v>0</v>
      </c>
      <c r="M99" s="71">
        <f>'Activity F'!$ED$29</f>
        <v>0</v>
      </c>
      <c r="N99" s="75">
        <f t="shared" si="15"/>
        <v>0</v>
      </c>
      <c r="O99" s="76">
        <f t="shared" si="16"/>
        <v>0</v>
      </c>
    </row>
    <row r="100" spans="1:15" ht="13.5" thickBot="1" x14ac:dyDescent="0.25">
      <c r="A100" s="86" t="s">
        <v>109</v>
      </c>
      <c r="B100" s="86">
        <v>12</v>
      </c>
      <c r="C100" s="77">
        <f>'ALL Activities'!$C105</f>
        <v>0</v>
      </c>
      <c r="D100" s="70">
        <f>'Activity F'!$EG$29</f>
        <v>0</v>
      </c>
      <c r="E100" s="71">
        <f>'Activity F'!$EH$29</f>
        <v>0</v>
      </c>
      <c r="F100" s="70">
        <f>'Activity F'!$EI$29</f>
        <v>0</v>
      </c>
      <c r="G100" s="71">
        <f>'Activity F'!$EJ$29</f>
        <v>0</v>
      </c>
      <c r="H100" s="70">
        <f>'Activity F'!$EK$29</f>
        <v>0</v>
      </c>
      <c r="I100" s="71">
        <f>'Activity F'!$EL$29</f>
        <v>0</v>
      </c>
      <c r="J100" s="70">
        <f>'Activity F'!$EM$29</f>
        <v>0</v>
      </c>
      <c r="K100" s="71">
        <f>'Activity F'!$EN$29</f>
        <v>0</v>
      </c>
      <c r="L100" s="70">
        <f>'Activity F'!$EO$29</f>
        <v>0</v>
      </c>
      <c r="M100" s="71">
        <f>'Activity F'!$EP$29</f>
        <v>0</v>
      </c>
      <c r="N100" s="75">
        <f t="shared" si="15"/>
        <v>0</v>
      </c>
      <c r="O100" s="76">
        <f t="shared" si="16"/>
        <v>0</v>
      </c>
    </row>
    <row r="101" spans="1:15" ht="13.5" thickBot="1" x14ac:dyDescent="0.25">
      <c r="A101" s="86" t="s">
        <v>109</v>
      </c>
      <c r="B101" s="91">
        <v>13</v>
      </c>
      <c r="C101" s="77">
        <f>'ALL Activities'!$C106</f>
        <v>0</v>
      </c>
      <c r="D101" s="70">
        <f>'Activity F'!$ES$29</f>
        <v>0</v>
      </c>
      <c r="E101" s="71">
        <f>'Activity F'!$ET$29</f>
        <v>0</v>
      </c>
      <c r="F101" s="70">
        <f>'Activity F'!$EU$29</f>
        <v>0</v>
      </c>
      <c r="G101" s="71">
        <f>'Activity F'!$EV$29</f>
        <v>0</v>
      </c>
      <c r="H101" s="70">
        <f>'Activity F'!$EW$29</f>
        <v>0</v>
      </c>
      <c r="I101" s="71">
        <f>'Activity F'!$EX$29</f>
        <v>0</v>
      </c>
      <c r="J101" s="70">
        <f>'Activity F'!$EY$29</f>
        <v>0</v>
      </c>
      <c r="K101" s="71">
        <f>'Activity F'!$EZ$29</f>
        <v>0</v>
      </c>
      <c r="L101" s="70">
        <f>'Activity F'!$FA$29</f>
        <v>0</v>
      </c>
      <c r="M101" s="71">
        <f>'Activity F'!$FB$29</f>
        <v>0</v>
      </c>
      <c r="N101" s="75">
        <f t="shared" si="15"/>
        <v>0</v>
      </c>
      <c r="O101" s="76">
        <f t="shared" si="16"/>
        <v>0</v>
      </c>
    </row>
    <row r="102" spans="1:15" ht="13.5" thickBot="1" x14ac:dyDescent="0.25">
      <c r="A102" s="86" t="s">
        <v>109</v>
      </c>
      <c r="B102" s="86">
        <v>14</v>
      </c>
      <c r="C102" s="77">
        <f>'ALL Activities'!$C107</f>
        <v>0</v>
      </c>
      <c r="D102" s="70">
        <f>'Activity F'!$FE$29</f>
        <v>0</v>
      </c>
      <c r="E102" s="71">
        <f>'Activity F'!$FF$29</f>
        <v>0</v>
      </c>
      <c r="F102" s="70">
        <f>'Activity F'!$FG$29</f>
        <v>0</v>
      </c>
      <c r="G102" s="71">
        <f>'Activity F'!$FH$29</f>
        <v>0</v>
      </c>
      <c r="H102" s="70">
        <f>'Activity F'!$FI$29</f>
        <v>0</v>
      </c>
      <c r="I102" s="71">
        <f>'Activity F'!$FJ$29</f>
        <v>0</v>
      </c>
      <c r="J102" s="70">
        <f>'Activity F'!$FK$29</f>
        <v>0</v>
      </c>
      <c r="K102" s="71">
        <f>'Activity F'!$FL$29</f>
        <v>0</v>
      </c>
      <c r="L102" s="70">
        <f>'Activity F'!$FM$29</f>
        <v>0</v>
      </c>
      <c r="M102" s="71">
        <f>'Activity F'!$FN$29</f>
        <v>0</v>
      </c>
      <c r="N102" s="75">
        <f t="shared" si="15"/>
        <v>0</v>
      </c>
      <c r="O102" s="76">
        <f t="shared" si="16"/>
        <v>0</v>
      </c>
    </row>
    <row r="103" spans="1:15" ht="13.5" thickBot="1" x14ac:dyDescent="0.25">
      <c r="A103" s="89" t="s">
        <v>109</v>
      </c>
      <c r="B103" s="91">
        <v>15</v>
      </c>
      <c r="C103" s="77">
        <f>'ALL Activities'!$C108</f>
        <v>0</v>
      </c>
      <c r="D103" s="70">
        <f>'Activity F'!$FQ$29</f>
        <v>0</v>
      </c>
      <c r="E103" s="71">
        <f>'Activity F'!$FR$29</f>
        <v>0</v>
      </c>
      <c r="F103" s="70">
        <f>'Activity F'!$FS$29</f>
        <v>0</v>
      </c>
      <c r="G103" s="71">
        <f>'Activity F'!$FT$29</f>
        <v>0</v>
      </c>
      <c r="H103" s="70">
        <f>'Activity F'!$FU$29</f>
        <v>0</v>
      </c>
      <c r="I103" s="71">
        <f>'Activity F'!$FV$29</f>
        <v>0</v>
      </c>
      <c r="J103" s="70">
        <f>'Activity F'!$FW$29</f>
        <v>0</v>
      </c>
      <c r="K103" s="71">
        <f>'Activity F'!$FX$29</f>
        <v>0</v>
      </c>
      <c r="L103" s="70">
        <f>'Activity F'!$FY$29</f>
        <v>0</v>
      </c>
      <c r="M103" s="71">
        <f>'Activity F'!$FZ$29</f>
        <v>0</v>
      </c>
      <c r="N103" s="75">
        <f t="shared" si="15"/>
        <v>0</v>
      </c>
      <c r="O103" s="76">
        <f t="shared" si="16"/>
        <v>0</v>
      </c>
    </row>
    <row r="104" spans="1:15" s="159" customFormat="1" ht="13.5" thickBot="1" x14ac:dyDescent="0.25">
      <c r="A104" s="332" t="s">
        <v>122</v>
      </c>
      <c r="B104" s="333"/>
      <c r="C104" s="334"/>
      <c r="D104" s="156">
        <f t="shared" ref="D104:M104" si="17">SUM(D89:D103)</f>
        <v>1250</v>
      </c>
      <c r="E104" s="157">
        <f t="shared" si="17"/>
        <v>3750</v>
      </c>
      <c r="F104" s="156">
        <f t="shared" si="17"/>
        <v>11250</v>
      </c>
      <c r="G104" s="157">
        <f t="shared" si="17"/>
        <v>13750</v>
      </c>
      <c r="H104" s="156">
        <f t="shared" si="17"/>
        <v>1250</v>
      </c>
      <c r="I104" s="157">
        <f t="shared" si="17"/>
        <v>3750</v>
      </c>
      <c r="J104" s="156">
        <f t="shared" si="17"/>
        <v>26250</v>
      </c>
      <c r="K104" s="157">
        <f t="shared" si="17"/>
        <v>68750</v>
      </c>
      <c r="L104" s="156">
        <f t="shared" si="17"/>
        <v>0</v>
      </c>
      <c r="M104" s="157">
        <f t="shared" si="17"/>
        <v>0</v>
      </c>
      <c r="N104" s="156">
        <f>IF(SUM(D104,F104,H104,J104,L104)=SUM(N89:N103), SUM(N89:N103), "ERROR")</f>
        <v>40000</v>
      </c>
      <c r="O104" s="158">
        <f>IF(SUM(E104,G104,I104,K104,M104)=SUM(O89:O103), SUM(O89:O103), "ERROR")</f>
        <v>90000</v>
      </c>
    </row>
    <row r="105" spans="1:15" s="65" customFormat="1" ht="13.5" thickBot="1" x14ac:dyDescent="0.25">
      <c r="A105" s="92" t="s">
        <v>213</v>
      </c>
      <c r="B105" s="162"/>
      <c r="C105" s="155" t="str">
        <f>'ALL Activities'!$C110</f>
        <v>Project Management</v>
      </c>
      <c r="D105" s="68"/>
      <c r="E105" s="69"/>
      <c r="F105" s="68"/>
      <c r="G105" s="69"/>
      <c r="H105" s="68"/>
      <c r="I105" s="69"/>
      <c r="J105" s="68"/>
      <c r="K105" s="69"/>
      <c r="L105" s="68"/>
      <c r="M105" s="69"/>
      <c r="N105" s="68"/>
      <c r="O105" s="69"/>
    </row>
    <row r="106" spans="1:15" ht="13.5" thickBot="1" x14ac:dyDescent="0.25">
      <c r="A106" s="87" t="s">
        <v>213</v>
      </c>
      <c r="B106" s="84">
        <v>1</v>
      </c>
      <c r="C106" s="77" t="str">
        <f>'ALL Activities'!$C111</f>
        <v>Establishment of a Project Management Unit</v>
      </c>
      <c r="D106" s="70">
        <f>'Activity G'!$E$29</f>
        <v>15750</v>
      </c>
      <c r="E106" s="71">
        <f>'Activity G'!$F$29</f>
        <v>46500</v>
      </c>
      <c r="F106" s="70">
        <f>'Activity G'!$G$29</f>
        <v>24750</v>
      </c>
      <c r="G106" s="71">
        <f>'Activity G'!$H$29</f>
        <v>75000</v>
      </c>
      <c r="H106" s="70">
        <f>'Activity G'!$I$29</f>
        <v>24750</v>
      </c>
      <c r="I106" s="71">
        <f>'Activity G'!$J$29</f>
        <v>75000</v>
      </c>
      <c r="J106" s="70">
        <f>'Activity G'!$K$29</f>
        <v>24750</v>
      </c>
      <c r="K106" s="71">
        <f>'Activity G'!$L$29</f>
        <v>75000</v>
      </c>
      <c r="L106" s="70">
        <f>'Activity G'!$M$29</f>
        <v>0</v>
      </c>
      <c r="M106" s="71">
        <f>'Activity G'!$N$29</f>
        <v>0</v>
      </c>
      <c r="N106" s="75">
        <f>SUM(D106,F106,H106,J106,L106)</f>
        <v>90000</v>
      </c>
      <c r="O106" s="76">
        <f>SUM(E106,G106,I106,K106,M106)</f>
        <v>271500</v>
      </c>
    </row>
    <row r="107" spans="1:15" ht="13.5" thickBot="1" x14ac:dyDescent="0.25">
      <c r="A107" s="86" t="s">
        <v>213</v>
      </c>
      <c r="B107" s="86">
        <v>2</v>
      </c>
      <c r="C107" s="77">
        <f>'ALL Activities'!$C112</f>
        <v>0</v>
      </c>
      <c r="D107" s="70">
        <f>'Activity G'!$Q$29</f>
        <v>0</v>
      </c>
      <c r="E107" s="71">
        <f>'Activity G'!$R$29</f>
        <v>0</v>
      </c>
      <c r="F107" s="70">
        <f>'Activity G'!$S$29</f>
        <v>0</v>
      </c>
      <c r="G107" s="71">
        <f>'Activity G'!$T$29</f>
        <v>0</v>
      </c>
      <c r="H107" s="70">
        <f>'Activity G'!$U$29</f>
        <v>0</v>
      </c>
      <c r="I107" s="71">
        <f>'Activity G'!$V$29</f>
        <v>0</v>
      </c>
      <c r="J107" s="70">
        <f>'Activity G'!$W$29</f>
        <v>0</v>
      </c>
      <c r="K107" s="71">
        <f>'Activity G'!$X$29</f>
        <v>0</v>
      </c>
      <c r="L107" s="70">
        <f>'Activity G'!$Y$29</f>
        <v>0</v>
      </c>
      <c r="M107" s="71">
        <f>'Activity G'!$Z$29</f>
        <v>0</v>
      </c>
      <c r="N107" s="75">
        <f t="shared" ref="N107:N120" si="18">SUM(D107,F107,H107,J107,L107)</f>
        <v>0</v>
      </c>
      <c r="O107" s="76">
        <f t="shared" ref="O107:O120" si="19">SUM(E107,G107,I107,K107,M107)</f>
        <v>0</v>
      </c>
    </row>
    <row r="108" spans="1:15" ht="13.5" thickBot="1" x14ac:dyDescent="0.25">
      <c r="A108" s="86" t="s">
        <v>213</v>
      </c>
      <c r="B108" s="86">
        <v>3</v>
      </c>
      <c r="C108" s="77">
        <f>'ALL Activities'!$C113</f>
        <v>0</v>
      </c>
      <c r="D108" s="70">
        <f>'Activity G'!$AC$29</f>
        <v>0</v>
      </c>
      <c r="E108" s="71">
        <f>'Activity G'!$AD$29</f>
        <v>0</v>
      </c>
      <c r="F108" s="70">
        <f>'Activity G'!$AE$29</f>
        <v>0</v>
      </c>
      <c r="G108" s="71">
        <f>'Activity G'!$AF$29</f>
        <v>0</v>
      </c>
      <c r="H108" s="70">
        <f>'Activity G'!$AG$29</f>
        <v>0</v>
      </c>
      <c r="I108" s="71">
        <f>'Activity G'!$AH$29</f>
        <v>0</v>
      </c>
      <c r="J108" s="70">
        <f>'Activity G'!$AI$29</f>
        <v>0</v>
      </c>
      <c r="K108" s="71">
        <f>'Activity G'!$AJ$29</f>
        <v>0</v>
      </c>
      <c r="L108" s="70">
        <f>'Activity G'!$AK$29</f>
        <v>0</v>
      </c>
      <c r="M108" s="71">
        <f>'Activity G'!$AL$29</f>
        <v>0</v>
      </c>
      <c r="N108" s="75">
        <f t="shared" si="18"/>
        <v>0</v>
      </c>
      <c r="O108" s="76">
        <f t="shared" si="19"/>
        <v>0</v>
      </c>
    </row>
    <row r="109" spans="1:15" ht="13.5" thickBot="1" x14ac:dyDescent="0.25">
      <c r="A109" s="86" t="s">
        <v>213</v>
      </c>
      <c r="B109" s="86">
        <v>4</v>
      </c>
      <c r="C109" s="77">
        <f>'ALL Activities'!$C114</f>
        <v>0</v>
      </c>
      <c r="D109" s="70">
        <f>'Activity G'!$AO$29</f>
        <v>0</v>
      </c>
      <c r="E109" s="71">
        <f>'Activity G'!$AP$29</f>
        <v>0</v>
      </c>
      <c r="F109" s="70">
        <f>'Activity G'!$AQ$29</f>
        <v>0</v>
      </c>
      <c r="G109" s="71">
        <f>'Activity G'!$AR$29</f>
        <v>0</v>
      </c>
      <c r="H109" s="70">
        <f>'Activity G'!$AS$29</f>
        <v>0</v>
      </c>
      <c r="I109" s="71">
        <f>'Activity G'!$AT$29</f>
        <v>0</v>
      </c>
      <c r="J109" s="70">
        <f>'Activity G'!$AU$29</f>
        <v>0</v>
      </c>
      <c r="K109" s="71">
        <f>'Activity G'!$AV$29</f>
        <v>0</v>
      </c>
      <c r="L109" s="70">
        <f>'Activity G'!$AW$29</f>
        <v>0</v>
      </c>
      <c r="M109" s="71">
        <f>'Activity G'!$AX$29</f>
        <v>0</v>
      </c>
      <c r="N109" s="75">
        <f t="shared" si="18"/>
        <v>0</v>
      </c>
      <c r="O109" s="76">
        <f t="shared" si="19"/>
        <v>0</v>
      </c>
    </row>
    <row r="110" spans="1:15" ht="13.5" thickBot="1" x14ac:dyDescent="0.25">
      <c r="A110" s="86" t="s">
        <v>213</v>
      </c>
      <c r="B110" s="86">
        <v>5</v>
      </c>
      <c r="C110" s="77">
        <f>'ALL Activities'!$C115</f>
        <v>0</v>
      </c>
      <c r="D110" s="70">
        <f>'Activity G'!$BA$29</f>
        <v>0</v>
      </c>
      <c r="E110" s="71">
        <f>'Activity G'!$BB$29</f>
        <v>0</v>
      </c>
      <c r="F110" s="70">
        <f>'Activity G'!$BC$29</f>
        <v>0</v>
      </c>
      <c r="G110" s="71">
        <f>'Activity G'!$BD$29</f>
        <v>0</v>
      </c>
      <c r="H110" s="70">
        <f>'Activity G'!$BE$29</f>
        <v>0</v>
      </c>
      <c r="I110" s="71">
        <f>'Activity G'!$BF$29</f>
        <v>0</v>
      </c>
      <c r="J110" s="70">
        <f>'Activity G'!$BG$29</f>
        <v>0</v>
      </c>
      <c r="K110" s="71">
        <f>'Activity G'!$BH$29</f>
        <v>0</v>
      </c>
      <c r="L110" s="70">
        <f>'Activity G'!$BI$29</f>
        <v>0</v>
      </c>
      <c r="M110" s="71">
        <f>'Activity G'!$BJ$29</f>
        <v>0</v>
      </c>
      <c r="N110" s="75">
        <f t="shared" si="18"/>
        <v>0</v>
      </c>
      <c r="O110" s="76">
        <f t="shared" si="19"/>
        <v>0</v>
      </c>
    </row>
    <row r="111" spans="1:15" ht="13.5" thickBot="1" x14ac:dyDescent="0.25">
      <c r="A111" s="86" t="s">
        <v>213</v>
      </c>
      <c r="B111" s="86">
        <v>6</v>
      </c>
      <c r="C111" s="77">
        <f>'ALL Activities'!$C116</f>
        <v>0</v>
      </c>
      <c r="D111" s="70">
        <f>'Activity G'!$BM$29</f>
        <v>0</v>
      </c>
      <c r="E111" s="71">
        <f>'Activity G'!$BN$29</f>
        <v>0</v>
      </c>
      <c r="F111" s="70">
        <f>'Activity G'!$BO$29</f>
        <v>0</v>
      </c>
      <c r="G111" s="71">
        <f>'Activity G'!$BP$29</f>
        <v>0</v>
      </c>
      <c r="H111" s="70">
        <f>'Activity G'!$BQ$29</f>
        <v>0</v>
      </c>
      <c r="I111" s="71">
        <f>'Activity G'!$BR$29</f>
        <v>0</v>
      </c>
      <c r="J111" s="70">
        <f>'Activity G'!$BS$29</f>
        <v>0</v>
      </c>
      <c r="K111" s="71">
        <f>'Activity G'!$BT$29</f>
        <v>0</v>
      </c>
      <c r="L111" s="70">
        <f>'Activity G'!$BU$29</f>
        <v>0</v>
      </c>
      <c r="M111" s="71">
        <f>'Activity G'!$BV$29</f>
        <v>0</v>
      </c>
      <c r="N111" s="75">
        <f t="shared" si="18"/>
        <v>0</v>
      </c>
      <c r="O111" s="76">
        <f t="shared" si="19"/>
        <v>0</v>
      </c>
    </row>
    <row r="112" spans="1:15" ht="13.5" thickBot="1" x14ac:dyDescent="0.25">
      <c r="A112" s="86" t="s">
        <v>213</v>
      </c>
      <c r="B112" s="86">
        <v>7</v>
      </c>
      <c r="C112" s="77">
        <f>'ALL Activities'!$C117</f>
        <v>0</v>
      </c>
      <c r="D112" s="70">
        <f>'Activity G'!$BY$29</f>
        <v>0</v>
      </c>
      <c r="E112" s="71">
        <f>'Activity G'!$BZ$29</f>
        <v>0</v>
      </c>
      <c r="F112" s="70">
        <f>'Activity G'!$CA$29</f>
        <v>0</v>
      </c>
      <c r="G112" s="71">
        <f>'Activity G'!$CB$29</f>
        <v>0</v>
      </c>
      <c r="H112" s="70">
        <f>'Activity G'!$CC$29</f>
        <v>0</v>
      </c>
      <c r="I112" s="71">
        <f>'Activity G'!$CD$29</f>
        <v>0</v>
      </c>
      <c r="J112" s="70">
        <f>'Activity G'!$CE$29</f>
        <v>0</v>
      </c>
      <c r="K112" s="71">
        <f>'Activity G'!$CF$29</f>
        <v>0</v>
      </c>
      <c r="L112" s="70">
        <f>'Activity G'!$CG$29</f>
        <v>0</v>
      </c>
      <c r="M112" s="71">
        <f>'Activity G'!$CH$29</f>
        <v>0</v>
      </c>
      <c r="N112" s="75">
        <f t="shared" si="18"/>
        <v>0</v>
      </c>
      <c r="O112" s="76">
        <f t="shared" si="19"/>
        <v>0</v>
      </c>
    </row>
    <row r="113" spans="1:15" ht="13.5" thickBot="1" x14ac:dyDescent="0.25">
      <c r="A113" s="86" t="s">
        <v>213</v>
      </c>
      <c r="B113" s="86">
        <v>8</v>
      </c>
      <c r="C113" s="77">
        <f>'ALL Activities'!$C118</f>
        <v>0</v>
      </c>
      <c r="D113" s="70">
        <f>'Activity G'!$CK$29</f>
        <v>0</v>
      </c>
      <c r="E113" s="71">
        <f>'Activity G'!$CL$29</f>
        <v>0</v>
      </c>
      <c r="F113" s="70">
        <f>'Activity G'!$CM$29</f>
        <v>0</v>
      </c>
      <c r="G113" s="71">
        <f>'Activity G'!$CN$29</f>
        <v>0</v>
      </c>
      <c r="H113" s="70">
        <f>'Activity G'!$CO$29</f>
        <v>0</v>
      </c>
      <c r="I113" s="71">
        <f>'Activity G'!$CP$29</f>
        <v>0</v>
      </c>
      <c r="J113" s="70">
        <f>'Activity G'!$CQ$29</f>
        <v>0</v>
      </c>
      <c r="K113" s="71">
        <f>'Activity G'!$CR$29</f>
        <v>0</v>
      </c>
      <c r="L113" s="70">
        <f>'Activity G'!$CS$29</f>
        <v>0</v>
      </c>
      <c r="M113" s="71">
        <f>'Activity G'!$CT$29</f>
        <v>0</v>
      </c>
      <c r="N113" s="75">
        <f t="shared" si="18"/>
        <v>0</v>
      </c>
      <c r="O113" s="76">
        <f t="shared" si="19"/>
        <v>0</v>
      </c>
    </row>
    <row r="114" spans="1:15" ht="13.5" thickBot="1" x14ac:dyDescent="0.25">
      <c r="A114" s="86" t="s">
        <v>213</v>
      </c>
      <c r="B114" s="86">
        <v>9</v>
      </c>
      <c r="C114" s="77">
        <f>'ALL Activities'!$C119</f>
        <v>0</v>
      </c>
      <c r="D114" s="70">
        <f>'Activity G'!$CW$29</f>
        <v>0</v>
      </c>
      <c r="E114" s="71">
        <f>'Activity G'!$CX$29</f>
        <v>0</v>
      </c>
      <c r="F114" s="70">
        <f>'Activity G'!$CY$29</f>
        <v>0</v>
      </c>
      <c r="G114" s="71">
        <f>'Activity G'!$CZ$29</f>
        <v>0</v>
      </c>
      <c r="H114" s="70">
        <f>'Activity G'!$DA$29</f>
        <v>0</v>
      </c>
      <c r="I114" s="71">
        <f>'Activity G'!$DB$29</f>
        <v>0</v>
      </c>
      <c r="J114" s="70">
        <f>'Activity G'!$DC$29</f>
        <v>0</v>
      </c>
      <c r="K114" s="71">
        <f>'Activity G'!$DD$29</f>
        <v>0</v>
      </c>
      <c r="L114" s="70">
        <f>'Activity G'!$DE$29</f>
        <v>0</v>
      </c>
      <c r="M114" s="71">
        <f>'Activity G'!$DF$29</f>
        <v>0</v>
      </c>
      <c r="N114" s="75">
        <f t="shared" si="18"/>
        <v>0</v>
      </c>
      <c r="O114" s="76">
        <f t="shared" si="19"/>
        <v>0</v>
      </c>
    </row>
    <row r="115" spans="1:15" ht="13.5" thickBot="1" x14ac:dyDescent="0.25">
      <c r="A115" s="86" t="s">
        <v>213</v>
      </c>
      <c r="B115" s="86">
        <v>10</v>
      </c>
      <c r="C115" s="77">
        <f>'ALL Activities'!$C120</f>
        <v>0</v>
      </c>
      <c r="D115" s="70">
        <f>'Activity G'!$DI$29</f>
        <v>0</v>
      </c>
      <c r="E115" s="71">
        <f>'Activity G'!$DJ$29</f>
        <v>0</v>
      </c>
      <c r="F115" s="70">
        <f>'Activity G'!$DK$29</f>
        <v>0</v>
      </c>
      <c r="G115" s="71">
        <f>'Activity G'!$DL$29</f>
        <v>0</v>
      </c>
      <c r="H115" s="70">
        <f>'Activity G'!$DM$29</f>
        <v>0</v>
      </c>
      <c r="I115" s="71">
        <f>'Activity G'!$DN$29</f>
        <v>0</v>
      </c>
      <c r="J115" s="70">
        <f>'Activity G'!$DO$29</f>
        <v>0</v>
      </c>
      <c r="K115" s="71">
        <f>'Activity G'!$DP$29</f>
        <v>0</v>
      </c>
      <c r="L115" s="70">
        <f>'Activity G'!$DQ$29</f>
        <v>0</v>
      </c>
      <c r="M115" s="71">
        <f>'Activity G'!$DR$29</f>
        <v>0</v>
      </c>
      <c r="N115" s="75">
        <f t="shared" si="18"/>
        <v>0</v>
      </c>
      <c r="O115" s="76">
        <f t="shared" si="19"/>
        <v>0</v>
      </c>
    </row>
    <row r="116" spans="1:15" ht="13.5" thickBot="1" x14ac:dyDescent="0.25">
      <c r="A116" s="86" t="s">
        <v>213</v>
      </c>
      <c r="B116" s="86">
        <v>11</v>
      </c>
      <c r="C116" s="77">
        <f>'ALL Activities'!$C121</f>
        <v>0</v>
      </c>
      <c r="D116" s="70">
        <f>'Activity G'!$DU$29</f>
        <v>0</v>
      </c>
      <c r="E116" s="71">
        <f>'Activity G'!$DV$29</f>
        <v>0</v>
      </c>
      <c r="F116" s="70">
        <f>'Activity G'!$DW$29</f>
        <v>0</v>
      </c>
      <c r="G116" s="71">
        <f>'Activity G'!$DX$29</f>
        <v>0</v>
      </c>
      <c r="H116" s="70">
        <f>'Activity G'!$DY$29</f>
        <v>0</v>
      </c>
      <c r="I116" s="71">
        <f>'Activity G'!$DZ$29</f>
        <v>0</v>
      </c>
      <c r="J116" s="70">
        <f>'Activity G'!$EA$29</f>
        <v>0</v>
      </c>
      <c r="K116" s="71">
        <f>'Activity G'!$EB$29</f>
        <v>0</v>
      </c>
      <c r="L116" s="70">
        <f>'Activity G'!$EC$29</f>
        <v>0</v>
      </c>
      <c r="M116" s="71">
        <f>'Activity G'!$ED$29</f>
        <v>0</v>
      </c>
      <c r="N116" s="75">
        <f t="shared" si="18"/>
        <v>0</v>
      </c>
      <c r="O116" s="76">
        <f t="shared" si="19"/>
        <v>0</v>
      </c>
    </row>
    <row r="117" spans="1:15" ht="13.5" thickBot="1" x14ac:dyDescent="0.25">
      <c r="A117" s="86" t="s">
        <v>213</v>
      </c>
      <c r="B117" s="86">
        <v>12</v>
      </c>
      <c r="C117" s="77">
        <f>'ALL Activities'!$C122</f>
        <v>0</v>
      </c>
      <c r="D117" s="70">
        <f>'Activity G'!$EG$29</f>
        <v>0</v>
      </c>
      <c r="E117" s="71">
        <f>'Activity G'!$EH$29</f>
        <v>0</v>
      </c>
      <c r="F117" s="70">
        <f>'Activity G'!$EI$29</f>
        <v>0</v>
      </c>
      <c r="G117" s="71">
        <f>'Activity G'!$EJ$29</f>
        <v>0</v>
      </c>
      <c r="H117" s="70">
        <f>'Activity G'!$EK$29</f>
        <v>0</v>
      </c>
      <c r="I117" s="71">
        <f>'Activity G'!$EL$29</f>
        <v>0</v>
      </c>
      <c r="J117" s="70">
        <f>'Activity G'!$EM$29</f>
        <v>0</v>
      </c>
      <c r="K117" s="71">
        <f>'Activity G'!$EN$29</f>
        <v>0</v>
      </c>
      <c r="L117" s="70">
        <f>'Activity G'!$EO$29</f>
        <v>0</v>
      </c>
      <c r="M117" s="71">
        <f>'Activity G'!$EP$29</f>
        <v>0</v>
      </c>
      <c r="N117" s="75">
        <f t="shared" si="18"/>
        <v>0</v>
      </c>
      <c r="O117" s="76">
        <f t="shared" si="19"/>
        <v>0</v>
      </c>
    </row>
    <row r="118" spans="1:15" ht="13.5" thickBot="1" x14ac:dyDescent="0.25">
      <c r="A118" s="86" t="s">
        <v>213</v>
      </c>
      <c r="B118" s="91">
        <v>13</v>
      </c>
      <c r="C118" s="77">
        <f>'ALL Activities'!$C123</f>
        <v>0</v>
      </c>
      <c r="D118" s="70">
        <f>'Activity G'!$ES$29</f>
        <v>0</v>
      </c>
      <c r="E118" s="71">
        <f>'Activity G'!$ET$29</f>
        <v>0</v>
      </c>
      <c r="F118" s="70">
        <f>'Activity G'!$EU$29</f>
        <v>0</v>
      </c>
      <c r="G118" s="71">
        <f>'Activity G'!$EV$29</f>
        <v>0</v>
      </c>
      <c r="H118" s="70">
        <f>'Activity G'!$EW$29</f>
        <v>0</v>
      </c>
      <c r="I118" s="71">
        <f>'Activity G'!$EX$29</f>
        <v>0</v>
      </c>
      <c r="J118" s="70">
        <f>'Activity G'!$EY$29</f>
        <v>0</v>
      </c>
      <c r="K118" s="71">
        <f>'Activity G'!$EZ$29</f>
        <v>0</v>
      </c>
      <c r="L118" s="70">
        <f>'Activity G'!$FA$29</f>
        <v>0</v>
      </c>
      <c r="M118" s="71">
        <f>'Activity G'!$FB$29</f>
        <v>0</v>
      </c>
      <c r="N118" s="75">
        <f t="shared" si="18"/>
        <v>0</v>
      </c>
      <c r="O118" s="76">
        <f t="shared" si="19"/>
        <v>0</v>
      </c>
    </row>
    <row r="119" spans="1:15" ht="13.5" thickBot="1" x14ac:dyDescent="0.25">
      <c r="A119" s="86" t="s">
        <v>213</v>
      </c>
      <c r="B119" s="86">
        <v>14</v>
      </c>
      <c r="C119" s="77">
        <f>'ALL Activities'!$C124</f>
        <v>0</v>
      </c>
      <c r="D119" s="70">
        <f>'Activity G'!$FE$29</f>
        <v>0</v>
      </c>
      <c r="E119" s="71">
        <f>'Activity G'!$FF$29</f>
        <v>0</v>
      </c>
      <c r="F119" s="70">
        <f>'Activity G'!$FG$29</f>
        <v>0</v>
      </c>
      <c r="G119" s="71">
        <f>'Activity G'!$FH$29</f>
        <v>0</v>
      </c>
      <c r="H119" s="70">
        <f>'Activity G'!$FI$29</f>
        <v>0</v>
      </c>
      <c r="I119" s="71">
        <f>'Activity G'!$FJ$29</f>
        <v>0</v>
      </c>
      <c r="J119" s="70">
        <f>'Activity G'!$FK$29</f>
        <v>0</v>
      </c>
      <c r="K119" s="71">
        <f>'Activity G'!$FL$29</f>
        <v>0</v>
      </c>
      <c r="L119" s="70">
        <f>'Activity G'!$FM$29</f>
        <v>0</v>
      </c>
      <c r="M119" s="71">
        <f>'Activity G'!$FN$29</f>
        <v>0</v>
      </c>
      <c r="N119" s="75">
        <f t="shared" si="18"/>
        <v>0</v>
      </c>
      <c r="O119" s="76">
        <f t="shared" si="19"/>
        <v>0</v>
      </c>
    </row>
    <row r="120" spans="1:15" ht="13.5" thickBot="1" x14ac:dyDescent="0.25">
      <c r="A120" s="89" t="s">
        <v>213</v>
      </c>
      <c r="B120" s="91">
        <v>15</v>
      </c>
      <c r="C120" s="77">
        <f>'ALL Activities'!$C125</f>
        <v>0</v>
      </c>
      <c r="D120" s="70">
        <f>'Activity G'!$FQ$29</f>
        <v>0</v>
      </c>
      <c r="E120" s="71">
        <f>'Activity G'!$FR$29</f>
        <v>0</v>
      </c>
      <c r="F120" s="70">
        <f>'Activity G'!$FS$29</f>
        <v>0</v>
      </c>
      <c r="G120" s="71">
        <f>'Activity G'!$FT$29</f>
        <v>0</v>
      </c>
      <c r="H120" s="70">
        <f>'Activity G'!$FU$29</f>
        <v>0</v>
      </c>
      <c r="I120" s="71">
        <f>'Activity G'!$FV$29</f>
        <v>0</v>
      </c>
      <c r="J120" s="70">
        <f>'Activity G'!$FW$29</f>
        <v>0</v>
      </c>
      <c r="K120" s="71">
        <f>'Activity G'!$FX$29</f>
        <v>0</v>
      </c>
      <c r="L120" s="70">
        <f>'Activity G'!$FY$29</f>
        <v>0</v>
      </c>
      <c r="M120" s="71">
        <f>'Activity G'!$FZ$29</f>
        <v>0</v>
      </c>
      <c r="N120" s="75">
        <f t="shared" si="18"/>
        <v>0</v>
      </c>
      <c r="O120" s="76">
        <f t="shared" si="19"/>
        <v>0</v>
      </c>
    </row>
    <row r="121" spans="1:15" s="159" customFormat="1" ht="13.5" thickBot="1" x14ac:dyDescent="0.25">
      <c r="A121" s="332" t="s">
        <v>216</v>
      </c>
      <c r="B121" s="333"/>
      <c r="C121" s="334"/>
      <c r="D121" s="156">
        <f t="shared" ref="D121:M121" si="20">SUM(D106:D120)</f>
        <v>15750</v>
      </c>
      <c r="E121" s="157">
        <f t="shared" si="20"/>
        <v>46500</v>
      </c>
      <c r="F121" s="156">
        <f t="shared" si="20"/>
        <v>24750</v>
      </c>
      <c r="G121" s="157">
        <f t="shared" si="20"/>
        <v>75000</v>
      </c>
      <c r="H121" s="156">
        <f t="shared" si="20"/>
        <v>24750</v>
      </c>
      <c r="I121" s="157">
        <f t="shared" si="20"/>
        <v>75000</v>
      </c>
      <c r="J121" s="156">
        <f t="shared" si="20"/>
        <v>24750</v>
      </c>
      <c r="K121" s="157">
        <f t="shared" si="20"/>
        <v>75000</v>
      </c>
      <c r="L121" s="156">
        <f t="shared" si="20"/>
        <v>0</v>
      </c>
      <c r="M121" s="157">
        <f t="shared" si="20"/>
        <v>0</v>
      </c>
      <c r="N121" s="156">
        <f>IF(SUM(D121,F121,H121,J121,L121)=SUM(N106:N120), SUM(N106:N120), "ERROR")</f>
        <v>90000</v>
      </c>
      <c r="O121" s="158">
        <f>IF(SUM(E121,G121,I121,K121,M121)=SUM(O106:O120), SUM(O106:O120), "ERROR")</f>
        <v>271500</v>
      </c>
    </row>
  </sheetData>
  <sheetProtection password="AC58" sheet="1" objects="1" scenarios="1"/>
  <mergeCells count="15">
    <mergeCell ref="A104:C104"/>
    <mergeCell ref="A19:C19"/>
    <mergeCell ref="A36:C36"/>
    <mergeCell ref="A53:C53"/>
    <mergeCell ref="A70:C70"/>
    <mergeCell ref="A121:C121"/>
    <mergeCell ref="A1:B2"/>
    <mergeCell ref="A87:C87"/>
    <mergeCell ref="H1:I1"/>
    <mergeCell ref="J1:K1"/>
    <mergeCell ref="N1:O1"/>
    <mergeCell ref="C1:C2"/>
    <mergeCell ref="D1:E1"/>
    <mergeCell ref="L1:M1"/>
    <mergeCell ref="F1:G1"/>
  </mergeCells>
  <phoneticPr fontId="0" type="noConversion"/>
  <pageMargins left="0.74803149606299213" right="0.74803149606299213" top="0.57999999999999996" bottom="0.56000000000000005" header="0.31" footer="0.41"/>
  <pageSetup paperSize="9" scale="53" fitToHeight="0" orientation="landscape" r:id="rId1"/>
  <headerFooter alignWithMargins="0">
    <oddHeader>&amp;CAnnex 2b Activities-based Budget</oddHeader>
    <oddFooter>&amp;C&amp;P+71</oddFooter>
  </headerFooter>
  <rowBreaks count="2" manualBreakCount="2">
    <brk id="36" max="14" man="1"/>
    <brk id="53" max="16383" man="1"/>
  </rowBreaks>
  <colBreaks count="1" manualBreakCount="1">
    <brk id="2" max="6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8FD0EB9EC318C41BC3215F8FE928E39" ma:contentTypeVersion="10" ma:contentTypeDescription="Create a new document." ma:contentTypeScope="" ma:versionID="b17caccffdde8312f2f1ef10c4c6d4e6">
  <xsd:schema xmlns:xsd="http://www.w3.org/2001/XMLSchema" xmlns:xs="http://www.w3.org/2001/XMLSchema" xmlns:p="http://schemas.microsoft.com/office/2006/metadata/properties" xmlns:ns2="1aff248a-5efb-40a0-b99a-849f44d5ad9c" targetNamespace="http://schemas.microsoft.com/office/2006/metadata/properties" ma:root="true" ma:fieldsID="5865fc380fbfb3a6e79df6c9dbd2ea38" ns2:_="">
    <xsd:import namespace="1aff248a-5efb-40a0-b99a-849f44d5ad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ff248a-5efb-40a0-b99a-849f44d5ad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D9DBA9-A874-4FCA-BAEF-F78477BE7846}"/>
</file>

<file path=customXml/itemProps2.xml><?xml version="1.0" encoding="utf-8"?>
<ds:datastoreItem xmlns:ds="http://schemas.openxmlformats.org/officeDocument/2006/customXml" ds:itemID="{82C932C4-73A9-41A6-ACCD-EB2475782B93}"/>
</file>

<file path=customXml/itemProps3.xml><?xml version="1.0" encoding="utf-8"?>
<ds:datastoreItem xmlns:ds="http://schemas.openxmlformats.org/officeDocument/2006/customXml" ds:itemID="{8E99A01D-4CC0-4491-9EDC-E4B0AEBCAA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20</vt:i4>
      </vt:variant>
    </vt:vector>
  </HeadingPairs>
  <TitlesOfParts>
    <vt:vector size="32" baseType="lpstr">
      <vt:lpstr>Anubis input</vt:lpstr>
      <vt:lpstr>ALL Activities</vt:lpstr>
      <vt:lpstr>Activity B</vt:lpstr>
      <vt:lpstr>Activity C</vt:lpstr>
      <vt:lpstr>Activity D</vt:lpstr>
      <vt:lpstr>Activity E</vt:lpstr>
      <vt:lpstr>Activity F</vt:lpstr>
      <vt:lpstr>Activity G</vt:lpstr>
      <vt:lpstr>Activity A</vt:lpstr>
      <vt:lpstr>Summary UNEP - APPENDIX 1</vt:lpstr>
      <vt:lpstr>Summary GOVT - APPENDIX 2A</vt:lpstr>
      <vt:lpstr>Summary GEF -APPENDIX 2B</vt:lpstr>
      <vt:lpstr>'Activity A'!Print_Area</vt:lpstr>
      <vt:lpstr>'Activity B'!Print_Area</vt:lpstr>
      <vt:lpstr>'Activity C'!Print_Area</vt:lpstr>
      <vt:lpstr>'Activity D'!Print_Area</vt:lpstr>
      <vt:lpstr>'Activity E'!Print_Area</vt:lpstr>
      <vt:lpstr>'Activity F'!Print_Area</vt:lpstr>
      <vt:lpstr>'Activity G'!Print_Area</vt:lpstr>
      <vt:lpstr>'ALL Activities'!Print_Area</vt:lpstr>
      <vt:lpstr>'Summary GEF -APPENDIX 2B'!Print_Area</vt:lpstr>
      <vt:lpstr>'Summary UNEP - APPENDIX 1'!Print_Area</vt:lpstr>
      <vt:lpstr>'Activity A'!Print_Titles</vt:lpstr>
      <vt:lpstr>'Activity B'!Print_Titles</vt:lpstr>
      <vt:lpstr>'Activity C'!Print_Titles</vt:lpstr>
      <vt:lpstr>'Activity D'!Print_Titles</vt:lpstr>
      <vt:lpstr>'Activity E'!Print_Titles</vt:lpstr>
      <vt:lpstr>'Activity F'!Print_Titles</vt:lpstr>
      <vt:lpstr>'Activity G'!Print_Titles</vt:lpstr>
      <vt:lpstr>'ALL Activities'!Print_Titles</vt:lpstr>
      <vt:lpstr>'Anubis input'!Print_Titles</vt:lpstr>
      <vt:lpstr>'Summary GEF -APPENDIX 2B'!Print_Titles</vt:lpstr>
    </vt:vector>
  </TitlesOfParts>
  <Company>UNEP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Giovanni Ferraiolo</dc:creator>
  <cp:lastModifiedBy>Kathryn C. Cherrie</cp:lastModifiedBy>
  <cp:lastPrinted>2015-04-01T16:01:03Z</cp:lastPrinted>
  <dcterms:created xsi:type="dcterms:W3CDTF">2006-04-10T13:49:18Z</dcterms:created>
  <dcterms:modified xsi:type="dcterms:W3CDTF">2015-04-01T16:06:19Z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0x01010078FD0EB9EC318C41BC3215F8FE928E39</vt:lpwstr>
  </property>
</Properties>
</file>